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90" windowHeight="8340"/>
  </bookViews>
  <sheets>
    <sheet name="RECONCILIATION" sheetId="10" r:id="rId1"/>
    <sheet name="YES DRAFT PAID" sheetId="1" r:id="rId2"/>
    <sheet name="YES DRAFT UNPAID" sheetId="16" r:id="rId3"/>
    <sheet name="YES DRAFT UNPAID CANCEL" sheetId="17" r:id="rId4"/>
  </sheets>
  <definedNames>
    <definedName name="_xlnm._FilterDatabase" localSheetId="1" hidden="1">'YES DRAFT PAID'!$A$1:$G$1</definedName>
    <definedName name="_xlnm._FilterDatabase" localSheetId="2" hidden="1">'YES DRAFT UNPAID'!$A$1:$G$559</definedName>
    <definedName name="_xlnm._FilterDatabase" localSheetId="3" hidden="1">'YES DRAFT UNPAID CANCEL'!$A$1:$G$1</definedName>
  </definedNames>
  <calcPr calcId="152511"/>
</workbook>
</file>

<file path=xl/calcChain.xml><?xml version="1.0" encoding="utf-8"?>
<calcChain xmlns="http://schemas.openxmlformats.org/spreadsheetml/2006/main">
  <c r="F30" i="10" l="1"/>
  <c r="F29" i="10" l="1"/>
  <c r="E19" i="10" l="1"/>
  <c r="D19" i="10"/>
  <c r="E12" i="10"/>
  <c r="F14" i="10"/>
  <c r="D14" i="10"/>
  <c r="D13" i="10"/>
  <c r="D12" i="10"/>
  <c r="E13" i="10"/>
  <c r="E2" i="16"/>
  <c r="E3" i="16"/>
  <c r="E4" i="16"/>
  <c r="E5" i="16"/>
  <c r="E6" i="16"/>
  <c r="E7" i="16"/>
  <c r="E8" i="16"/>
  <c r="E9" i="16"/>
  <c r="E10" i="16"/>
  <c r="E11" i="16"/>
  <c r="E12" i="16"/>
  <c r="E13" i="16"/>
  <c r="E14" i="16"/>
  <c r="E15" i="16"/>
  <c r="E16" i="16"/>
  <c r="E17" i="16"/>
  <c r="E18" i="16"/>
  <c r="E19" i="16"/>
  <c r="E20" i="16"/>
  <c r="E21" i="16"/>
  <c r="E22" i="16"/>
  <c r="E23" i="16"/>
  <c r="E24" i="16"/>
  <c r="E25" i="16"/>
  <c r="E26" i="16"/>
  <c r="E27" i="16"/>
  <c r="E28" i="16"/>
  <c r="E29" i="16"/>
  <c r="E30" i="16"/>
  <c r="E31" i="16"/>
  <c r="E32" i="16"/>
  <c r="E33" i="16"/>
  <c r="E34" i="16"/>
  <c r="E35" i="16"/>
  <c r="E36" i="16"/>
  <c r="E37" i="16"/>
  <c r="E38" i="16"/>
  <c r="E39" i="16"/>
  <c r="E40" i="16"/>
  <c r="E41" i="16"/>
  <c r="E42" i="16"/>
  <c r="E43" i="16"/>
  <c r="E44" i="16"/>
  <c r="E45" i="16"/>
  <c r="E46" i="16"/>
  <c r="E47" i="16"/>
  <c r="E48" i="16"/>
  <c r="E49" i="16"/>
  <c r="E50" i="16"/>
  <c r="E51" i="16"/>
  <c r="E52" i="16"/>
  <c r="E53" i="16"/>
  <c r="E54" i="16"/>
  <c r="E55" i="16"/>
  <c r="E56" i="16"/>
  <c r="E57" i="16"/>
  <c r="E58" i="16"/>
  <c r="E59" i="16"/>
  <c r="E60" i="16"/>
  <c r="E61" i="16"/>
  <c r="E62" i="16"/>
  <c r="E63" i="16"/>
  <c r="E64" i="16"/>
  <c r="E65" i="16"/>
  <c r="E66" i="16"/>
  <c r="E67" i="16"/>
  <c r="E68" i="16"/>
  <c r="E69" i="16"/>
  <c r="E70" i="16"/>
  <c r="E71" i="16"/>
  <c r="E72" i="16"/>
  <c r="E73" i="16"/>
  <c r="E74" i="16"/>
  <c r="E75" i="16"/>
  <c r="E76" i="16"/>
  <c r="E77" i="16"/>
  <c r="E78" i="16"/>
  <c r="E79" i="16"/>
  <c r="E80" i="16"/>
  <c r="E81" i="16"/>
  <c r="E82" i="16"/>
  <c r="E83" i="16"/>
  <c r="E84" i="16"/>
  <c r="E85" i="16"/>
  <c r="E86" i="16"/>
  <c r="E87" i="16"/>
  <c r="E88" i="16"/>
  <c r="E89" i="16"/>
  <c r="E90" i="16"/>
  <c r="E91" i="16"/>
  <c r="E92" i="16"/>
  <c r="E93" i="16"/>
  <c r="E94" i="16"/>
  <c r="E95" i="16"/>
  <c r="E96" i="16"/>
  <c r="E97" i="16"/>
  <c r="E98" i="16"/>
  <c r="E99" i="16"/>
  <c r="E100" i="16"/>
  <c r="E101" i="16"/>
  <c r="E102" i="16"/>
  <c r="E103" i="16"/>
  <c r="E104" i="16"/>
  <c r="E105" i="16"/>
  <c r="E106" i="16"/>
  <c r="E107" i="16"/>
  <c r="E108" i="16"/>
  <c r="E109" i="16"/>
  <c r="E110" i="16"/>
  <c r="E111" i="16"/>
  <c r="E112" i="16"/>
  <c r="E113" i="16"/>
  <c r="E114" i="16"/>
  <c r="E115" i="16"/>
  <c r="E116" i="16"/>
  <c r="E117" i="16"/>
  <c r="E118" i="16"/>
  <c r="E119" i="16"/>
  <c r="E120" i="16"/>
  <c r="E121" i="16"/>
  <c r="E122" i="16"/>
  <c r="E123" i="16"/>
  <c r="E124" i="16"/>
  <c r="E125" i="16"/>
  <c r="E126" i="16"/>
  <c r="E127" i="16"/>
  <c r="E128" i="16"/>
  <c r="E129" i="16"/>
  <c r="E130" i="16"/>
  <c r="E131" i="16"/>
  <c r="E132" i="16"/>
  <c r="E133" i="16"/>
  <c r="E134" i="16"/>
  <c r="E135" i="16"/>
  <c r="E136" i="16"/>
  <c r="E137" i="16"/>
  <c r="E138" i="16"/>
  <c r="E139" i="16"/>
  <c r="E140" i="16"/>
  <c r="E141" i="16"/>
  <c r="E142" i="16"/>
  <c r="E143" i="16"/>
  <c r="E144" i="16"/>
  <c r="E145" i="16"/>
  <c r="E146" i="16"/>
  <c r="E147" i="16"/>
  <c r="E148" i="16"/>
  <c r="E149" i="16"/>
  <c r="E150" i="16"/>
  <c r="E151" i="16"/>
  <c r="E152" i="16"/>
  <c r="E153" i="16"/>
  <c r="E154" i="16"/>
  <c r="E155" i="16"/>
  <c r="E156" i="16"/>
  <c r="E157" i="16"/>
  <c r="E158" i="16"/>
  <c r="E159" i="16"/>
  <c r="E160" i="16"/>
  <c r="E161" i="16"/>
  <c r="E162" i="16"/>
  <c r="E163" i="16"/>
  <c r="E164" i="16"/>
  <c r="E165" i="16"/>
  <c r="E166" i="16"/>
  <c r="E167" i="16"/>
  <c r="E168" i="16"/>
  <c r="E169" i="16"/>
  <c r="E170" i="16"/>
  <c r="E171" i="16"/>
  <c r="E172" i="16"/>
  <c r="E173" i="16"/>
  <c r="E174" i="16"/>
  <c r="E175" i="16"/>
  <c r="E176" i="16"/>
  <c r="E177" i="16"/>
  <c r="E178" i="16"/>
  <c r="E179" i="16"/>
  <c r="E180" i="16"/>
  <c r="E181" i="16"/>
  <c r="E182" i="16"/>
  <c r="E183" i="16"/>
  <c r="E184" i="16"/>
  <c r="E185" i="16"/>
  <c r="E186" i="16"/>
  <c r="E187" i="16"/>
  <c r="E188" i="16"/>
  <c r="E189" i="16"/>
  <c r="E190" i="16"/>
  <c r="E191" i="16"/>
  <c r="E192" i="16"/>
  <c r="E193" i="16"/>
  <c r="E194" i="16"/>
  <c r="E195" i="16"/>
  <c r="E196" i="16"/>
  <c r="E197" i="16"/>
  <c r="E198" i="16"/>
  <c r="E199" i="16"/>
  <c r="E200" i="16"/>
  <c r="E201" i="16"/>
  <c r="E202" i="16"/>
  <c r="E203" i="16"/>
  <c r="E204" i="16"/>
  <c r="E205" i="16"/>
  <c r="E206" i="16"/>
  <c r="E207" i="16"/>
  <c r="E208" i="16"/>
  <c r="E209" i="16"/>
  <c r="E210" i="16"/>
  <c r="E211" i="16"/>
  <c r="E212" i="16"/>
  <c r="E213" i="16"/>
  <c r="E214" i="16"/>
  <c r="E215" i="16"/>
  <c r="E216" i="16"/>
  <c r="E217" i="16"/>
  <c r="E218" i="16"/>
  <c r="E219" i="16"/>
  <c r="E220" i="16"/>
  <c r="E221" i="16"/>
  <c r="E222" i="16"/>
  <c r="E223" i="16"/>
  <c r="E224" i="16"/>
  <c r="E225" i="16"/>
  <c r="E226" i="16"/>
  <c r="E227" i="16"/>
  <c r="E228" i="16"/>
  <c r="E229" i="16"/>
  <c r="E230" i="16"/>
  <c r="E231" i="16"/>
  <c r="E232" i="16"/>
  <c r="E233" i="16"/>
  <c r="E234" i="16"/>
  <c r="E235" i="16"/>
  <c r="E236" i="16"/>
  <c r="E237" i="16"/>
  <c r="E238" i="16"/>
  <c r="E239" i="16"/>
  <c r="E240" i="16"/>
  <c r="E241" i="16"/>
  <c r="E242" i="16"/>
  <c r="E243" i="16"/>
  <c r="E244" i="16"/>
  <c r="E245" i="16"/>
  <c r="E246" i="16"/>
  <c r="E247" i="16"/>
  <c r="E248" i="16"/>
  <c r="E249" i="16"/>
  <c r="E250" i="16"/>
  <c r="E251" i="16"/>
  <c r="E252" i="16"/>
  <c r="E253" i="16"/>
  <c r="E254" i="16"/>
  <c r="E255" i="16"/>
  <c r="E256" i="16"/>
  <c r="E257" i="16"/>
  <c r="E258" i="16"/>
  <c r="E259" i="16"/>
  <c r="E260" i="16"/>
  <c r="E261" i="16"/>
  <c r="E262" i="16"/>
  <c r="E263" i="16"/>
  <c r="E264" i="16"/>
  <c r="E265" i="16"/>
  <c r="E266" i="16"/>
  <c r="E267" i="16"/>
  <c r="E268" i="16"/>
  <c r="E269" i="16"/>
  <c r="E270" i="16"/>
  <c r="E271" i="16"/>
  <c r="E272" i="16"/>
  <c r="E273" i="16"/>
  <c r="E274" i="16"/>
  <c r="E275" i="16"/>
  <c r="E276" i="16"/>
  <c r="E277" i="16"/>
  <c r="E278" i="16"/>
  <c r="E279" i="16"/>
  <c r="E280" i="16"/>
  <c r="E281" i="16"/>
  <c r="E282" i="16"/>
  <c r="E283" i="16"/>
  <c r="E284" i="16"/>
  <c r="E285" i="16"/>
  <c r="E286" i="16"/>
  <c r="E287" i="16"/>
  <c r="E288" i="16"/>
  <c r="E289" i="16"/>
  <c r="E290" i="16"/>
  <c r="E291" i="16"/>
  <c r="E292" i="16"/>
  <c r="E293" i="16"/>
  <c r="E294" i="16"/>
  <c r="E295" i="16"/>
  <c r="E296" i="16"/>
  <c r="E297" i="16"/>
  <c r="E298" i="16"/>
  <c r="E299" i="16"/>
  <c r="E300" i="16"/>
  <c r="E301" i="16"/>
  <c r="E302" i="16"/>
  <c r="E303" i="16"/>
  <c r="E304" i="16"/>
  <c r="E305" i="16"/>
  <c r="E306" i="16"/>
  <c r="E307" i="16"/>
  <c r="E308" i="16"/>
  <c r="E309" i="16"/>
  <c r="E310" i="16"/>
  <c r="E311" i="16"/>
  <c r="E312" i="16"/>
  <c r="E313" i="16"/>
  <c r="E314" i="16"/>
  <c r="E315" i="16"/>
  <c r="E316" i="16"/>
  <c r="E317" i="16"/>
  <c r="E318" i="16"/>
  <c r="E319" i="16"/>
  <c r="E320" i="16"/>
  <c r="E321" i="16"/>
  <c r="E322" i="16"/>
  <c r="E323" i="16"/>
  <c r="E324" i="16"/>
  <c r="E325" i="16"/>
  <c r="E326" i="16"/>
  <c r="E327" i="16"/>
  <c r="E328" i="16"/>
  <c r="E329" i="16"/>
  <c r="E330" i="16"/>
  <c r="E331" i="16"/>
  <c r="E332" i="16"/>
  <c r="E333" i="16"/>
  <c r="E334" i="16"/>
  <c r="E335" i="16"/>
  <c r="E336" i="16"/>
  <c r="E337" i="16"/>
  <c r="E338" i="16"/>
  <c r="E339" i="16"/>
  <c r="E340" i="16"/>
  <c r="E341" i="16"/>
  <c r="E342" i="16"/>
  <c r="E343" i="16"/>
  <c r="E344" i="16"/>
  <c r="E345" i="16"/>
  <c r="E346" i="16"/>
  <c r="E347" i="16"/>
  <c r="E348" i="16"/>
  <c r="E349" i="16"/>
  <c r="E350" i="16"/>
  <c r="E351" i="16"/>
  <c r="E352" i="16"/>
  <c r="E353" i="16"/>
  <c r="E354" i="16"/>
  <c r="E355" i="16"/>
  <c r="E356" i="16"/>
  <c r="E357" i="16"/>
  <c r="E358" i="16"/>
  <c r="E359" i="16"/>
  <c r="E360" i="16"/>
  <c r="E361" i="16"/>
  <c r="E362" i="16"/>
  <c r="E363" i="16"/>
  <c r="E364" i="16"/>
  <c r="E365" i="16"/>
  <c r="E366" i="16"/>
  <c r="E367" i="16"/>
  <c r="E368" i="16"/>
  <c r="E369" i="16"/>
  <c r="E370" i="16"/>
  <c r="E371" i="16"/>
  <c r="E372" i="16"/>
  <c r="E373" i="16"/>
  <c r="E374" i="16"/>
  <c r="E375" i="16"/>
  <c r="E376" i="16"/>
  <c r="E377" i="16"/>
  <c r="E378" i="16"/>
  <c r="E379" i="16"/>
  <c r="E380" i="16"/>
  <c r="E381" i="16"/>
  <c r="E382" i="16"/>
  <c r="E383" i="16"/>
  <c r="E384" i="16"/>
  <c r="E385" i="16"/>
  <c r="E386" i="16"/>
  <c r="E387" i="16"/>
  <c r="E388" i="16"/>
  <c r="E389" i="16"/>
  <c r="E390" i="16"/>
  <c r="E391" i="16"/>
  <c r="E392" i="16"/>
  <c r="E393" i="16"/>
  <c r="E394" i="16"/>
  <c r="E395" i="16"/>
  <c r="E396" i="16"/>
  <c r="E397" i="16"/>
  <c r="E398" i="16"/>
  <c r="E399" i="16"/>
  <c r="E400" i="16"/>
  <c r="E401" i="16"/>
  <c r="E402" i="16"/>
  <c r="E403" i="16"/>
  <c r="E404" i="16"/>
  <c r="E405" i="16"/>
  <c r="E406" i="16"/>
  <c r="E407" i="16"/>
  <c r="E408" i="16"/>
  <c r="E409" i="16"/>
  <c r="E410" i="16"/>
  <c r="E411" i="16"/>
  <c r="E412" i="16"/>
  <c r="E413" i="16"/>
  <c r="E414" i="16"/>
  <c r="E415" i="16"/>
  <c r="E416" i="16"/>
  <c r="E417" i="16"/>
  <c r="E418" i="16"/>
  <c r="E419" i="16"/>
  <c r="E420" i="16"/>
  <c r="E421" i="16"/>
  <c r="E422" i="16"/>
  <c r="E423" i="16"/>
  <c r="E424" i="16"/>
  <c r="E425" i="16"/>
  <c r="E426" i="16"/>
  <c r="E427" i="16"/>
  <c r="E428" i="16"/>
  <c r="E429" i="16"/>
  <c r="E430" i="16"/>
  <c r="E431" i="16"/>
  <c r="E432" i="16"/>
  <c r="E433" i="16"/>
  <c r="E434" i="16"/>
  <c r="E435" i="16"/>
  <c r="E436" i="16"/>
  <c r="E437" i="16"/>
  <c r="E438" i="16"/>
  <c r="E439" i="16"/>
  <c r="E440" i="16"/>
  <c r="E441" i="16"/>
  <c r="E442" i="16"/>
  <c r="E443" i="16"/>
  <c r="E444" i="16"/>
  <c r="E445" i="16"/>
  <c r="E446" i="16"/>
  <c r="E447" i="16"/>
  <c r="E448" i="16"/>
  <c r="E449" i="16"/>
  <c r="E450" i="16"/>
  <c r="E451" i="16"/>
  <c r="E452" i="16"/>
  <c r="E453" i="16"/>
  <c r="E454" i="16"/>
  <c r="E455" i="16"/>
  <c r="E456" i="16"/>
  <c r="E457" i="16"/>
  <c r="E458" i="16"/>
  <c r="E459" i="16"/>
  <c r="E460" i="16"/>
  <c r="E461" i="16"/>
  <c r="E462" i="16"/>
  <c r="E463" i="16"/>
  <c r="E464" i="16"/>
  <c r="E465" i="16"/>
  <c r="E466" i="16"/>
  <c r="E467" i="16"/>
  <c r="E468" i="16"/>
  <c r="E469" i="16"/>
  <c r="E470" i="16"/>
  <c r="E471" i="16"/>
  <c r="E472" i="16"/>
  <c r="E473" i="16"/>
  <c r="E474" i="16"/>
  <c r="E475" i="16"/>
  <c r="E476" i="16"/>
  <c r="E477" i="16"/>
  <c r="E478" i="16"/>
  <c r="E479" i="16"/>
  <c r="E480" i="16"/>
  <c r="E481" i="16"/>
  <c r="E482" i="16"/>
  <c r="E483" i="16"/>
  <c r="E484" i="16"/>
  <c r="E485" i="16"/>
  <c r="E486" i="16"/>
  <c r="E487" i="16"/>
  <c r="E488" i="16"/>
  <c r="E489" i="16"/>
  <c r="E490" i="16"/>
  <c r="E491" i="16"/>
  <c r="E492" i="16"/>
  <c r="E493" i="16"/>
  <c r="E494" i="16"/>
  <c r="E495" i="16"/>
  <c r="E496" i="16"/>
  <c r="E497" i="16"/>
  <c r="E498" i="16"/>
  <c r="E499" i="16"/>
  <c r="E500" i="16"/>
  <c r="E501" i="16"/>
  <c r="E502" i="16"/>
  <c r="E503" i="16"/>
  <c r="E504" i="16"/>
  <c r="E505" i="16"/>
  <c r="E506" i="16"/>
  <c r="E507" i="16"/>
  <c r="E508" i="16"/>
  <c r="E509" i="16"/>
  <c r="E510" i="16"/>
  <c r="E511" i="16"/>
  <c r="E512" i="16"/>
  <c r="E513" i="16"/>
  <c r="E514" i="16"/>
  <c r="E515" i="16"/>
  <c r="E516" i="16"/>
  <c r="E517" i="16"/>
  <c r="E518" i="16"/>
  <c r="E519" i="16"/>
  <c r="E520" i="16"/>
  <c r="E521" i="16"/>
  <c r="E522" i="16"/>
  <c r="E523" i="16"/>
  <c r="E524" i="16"/>
  <c r="E525" i="16"/>
  <c r="E526" i="16"/>
  <c r="E527" i="16"/>
  <c r="E528" i="16"/>
  <c r="E529" i="16"/>
  <c r="E530" i="16"/>
  <c r="E531" i="16"/>
  <c r="E532" i="16"/>
  <c r="E533" i="16"/>
  <c r="E534" i="16"/>
  <c r="E535" i="16"/>
  <c r="E536" i="16"/>
  <c r="E537" i="16"/>
  <c r="E538" i="16"/>
  <c r="E539" i="16"/>
  <c r="E540" i="16"/>
  <c r="E541" i="16"/>
  <c r="E542" i="16"/>
  <c r="E543" i="16"/>
  <c r="E544" i="16"/>
  <c r="E545" i="16"/>
  <c r="E546" i="16"/>
  <c r="E547" i="16"/>
  <c r="E548" i="16"/>
  <c r="E549" i="16"/>
  <c r="E550" i="16"/>
  <c r="E551" i="16"/>
  <c r="E552" i="16"/>
  <c r="E553" i="16"/>
  <c r="E554" i="16"/>
  <c r="E555" i="16"/>
  <c r="E556" i="16"/>
  <c r="E557" i="16"/>
  <c r="E558" i="16"/>
  <c r="E559" i="16"/>
  <c r="F18" i="10"/>
  <c r="F17" i="10"/>
  <c r="F16" i="10"/>
  <c r="F15" i="10"/>
  <c r="D18" i="10"/>
  <c r="D17" i="10"/>
  <c r="D16" i="10"/>
  <c r="D15" i="10"/>
  <c r="D7" i="10"/>
  <c r="F26" i="10" l="1"/>
  <c r="C26" i="10"/>
  <c r="C25" i="10"/>
  <c r="F24" i="10"/>
  <c r="C24" i="10"/>
  <c r="F25" i="10"/>
  <c r="C27" i="10" l="1"/>
  <c r="F27" i="10"/>
</calcChain>
</file>

<file path=xl/sharedStrings.xml><?xml version="1.0" encoding="utf-8"?>
<sst xmlns="http://schemas.openxmlformats.org/spreadsheetml/2006/main" count="1915" uniqueCount="1762">
  <si>
    <t>Paid</t>
  </si>
  <si>
    <t>REMARKS</t>
  </si>
  <si>
    <t>Back to Recon</t>
  </si>
  <si>
    <t>Total</t>
  </si>
  <si>
    <t>NAME</t>
  </si>
  <si>
    <t>AMOUNT</t>
  </si>
  <si>
    <t>DD DATE</t>
  </si>
  <si>
    <t>DD #</t>
  </si>
  <si>
    <t>PAID DATE</t>
  </si>
  <si>
    <t>Client / Company</t>
  </si>
  <si>
    <t>Type of Account</t>
  </si>
  <si>
    <t>Account No.</t>
  </si>
  <si>
    <t>Dividend Corpus</t>
  </si>
  <si>
    <t>Payout Date</t>
  </si>
  <si>
    <t>Mode of payout</t>
  </si>
  <si>
    <t>No. of Records</t>
  </si>
  <si>
    <t>Amount (in INR)</t>
  </si>
  <si>
    <t>Description</t>
  </si>
  <si>
    <t>Drafts</t>
  </si>
  <si>
    <t>Reconciliation as on</t>
  </si>
  <si>
    <t>Account Balance as on Reconciliation date</t>
  </si>
  <si>
    <t>Drafts PAID / UNPAID Status</t>
  </si>
  <si>
    <t>STALE DATE</t>
  </si>
  <si>
    <t>Unpaid amount as on Reconciliation date</t>
  </si>
  <si>
    <t>YES Bank Drafts</t>
  </si>
  <si>
    <t>RECONCILIATION</t>
  </si>
  <si>
    <t>Unpaid(Cancelled)</t>
  </si>
  <si>
    <t>Unpaid</t>
  </si>
  <si>
    <t>RTGS</t>
  </si>
  <si>
    <t>NEFT</t>
  </si>
  <si>
    <t>INDAG RUBBER LIMITED</t>
  </si>
  <si>
    <t>YES Bank Ltd -   006166400000050</t>
  </si>
  <si>
    <t>FDD</t>
  </si>
  <si>
    <t>DIRECT CREDIT</t>
  </si>
  <si>
    <t>ABEYANCE CASE</t>
  </si>
  <si>
    <t>NACH</t>
  </si>
  <si>
    <t>RATNESH KUMAR DUBEY</t>
  </si>
  <si>
    <t>CHHAYA RASIKLAL DAVE</t>
  </si>
  <si>
    <t>AJAY AJMANI</t>
  </si>
  <si>
    <t>CHETAN CHADHA</t>
  </si>
  <si>
    <t>ALKA GUPTA</t>
  </si>
  <si>
    <t>ANOOP CHADDA</t>
  </si>
  <si>
    <t>BIMLA DEVI</t>
  </si>
  <si>
    <t>BHARATI HARIKANT SHUKLA</t>
  </si>
  <si>
    <t>B R SHANTHA</t>
  </si>
  <si>
    <t>DHANANJAYARAO MADDI</t>
  </si>
  <si>
    <t>DILIP KUMAR MOTILAL JOGT</t>
  </si>
  <si>
    <t>DEVENDRA SINGH BHADAURIA</t>
  </si>
  <si>
    <t>DHANJI SHIVJI KENIA</t>
  </si>
  <si>
    <t>DAMODARLAL TOSHNIWAL</t>
  </si>
  <si>
    <t>EMILDA BRITO</t>
  </si>
  <si>
    <t>FARIDA DHANKOT</t>
  </si>
  <si>
    <t>GHANSHYAM D JAIN</t>
  </si>
  <si>
    <t>G MANI</t>
  </si>
  <si>
    <t>HARISH OZA</t>
  </si>
  <si>
    <t>HEMLATA SURESH PAREKH</t>
  </si>
  <si>
    <t>HIMANSU BABUBHAI PATEL</t>
  </si>
  <si>
    <t>R NARAYANASWAMY</t>
  </si>
  <si>
    <t>JOSE PAUL</t>
  </si>
  <si>
    <t>JINESH SHAH</t>
  </si>
  <si>
    <t>KEWAL K KAPLISH</t>
  </si>
  <si>
    <t>KANAIYALAL RAMJI VAGHELA</t>
  </si>
  <si>
    <t>KAMALA SHUKLA</t>
  </si>
  <si>
    <t>KISHOR THACKER</t>
  </si>
  <si>
    <t>KAMAL FARUQUI</t>
  </si>
  <si>
    <t>KAILASH R DEWANI</t>
  </si>
  <si>
    <t>KALSANK ANANTRANARAYANA</t>
  </si>
  <si>
    <t>LALITA DEVI</t>
  </si>
  <si>
    <t>LLEWELLYN NEVILLE VAZ</t>
  </si>
  <si>
    <t>LABHUBEN PITAMBERDAS SONI</t>
  </si>
  <si>
    <t>LALCHAND DHYAWALA</t>
  </si>
  <si>
    <t>LALTA PRASAD KATIYAR</t>
  </si>
  <si>
    <t>MOHANAN MATHEWS</t>
  </si>
  <si>
    <t>MEENA VYAS</t>
  </si>
  <si>
    <t>MULJIBHAI DAYARAM KATIRA</t>
  </si>
  <si>
    <t>MITHLESH SHARMA</t>
  </si>
  <si>
    <t>N M AMIN</t>
  </si>
  <si>
    <t>PARDEEP ARORA</t>
  </si>
  <si>
    <t>RAMCHANDRA AHUJA</t>
  </si>
  <si>
    <t>RAVIKUMAR BUDUGUNTAE</t>
  </si>
  <si>
    <t>RAKESH KUMAR DAGA</t>
  </si>
  <si>
    <t>R SURESH</t>
  </si>
  <si>
    <t>RAJIT GORDHANDAS ASHAR</t>
  </si>
  <si>
    <t>RAMILABEN RAMESHKUMAR</t>
  </si>
  <si>
    <t>SANGEETA BALAKRISHNA KADAM</t>
  </si>
  <si>
    <t>SAROJBEN DILIP KUMAR SHAH</t>
  </si>
  <si>
    <t>SARLA DEVI SURANA</t>
  </si>
  <si>
    <t>SEEMA KAPOOR</t>
  </si>
  <si>
    <t>SURESH TUKARAM GANDNI</t>
  </si>
  <si>
    <t>SHARADAS SHARMA</t>
  </si>
  <si>
    <t>SHOBHANA ACHYUF GODBOLE</t>
  </si>
  <si>
    <t>SUNDERDAS KALYANJI KANKAL</t>
  </si>
  <si>
    <t>SHAILESH CHINU PRASAD TRIVEDI</t>
  </si>
  <si>
    <t>SURAKSHA</t>
  </si>
  <si>
    <t>SMITA JITENDRA SANGHAVI</t>
  </si>
  <si>
    <t>SHAKUNTLA VERMA</t>
  </si>
  <si>
    <t>SHAYAM KRISHAN AGARWAL</t>
  </si>
  <si>
    <t>URMAL MEHRA</t>
  </si>
  <si>
    <t>V S YADAV</t>
  </si>
  <si>
    <t>UNIPATCH RUBBER LIMITED STANDARD  CHARTERED BANK 533 0 500066 1</t>
  </si>
  <si>
    <t>H S OBEROI STATE BANK OF INDIA 24398</t>
  </si>
  <si>
    <t>MANJU SHARMA PUNJAB NATIONAL BANK 27797</t>
  </si>
  <si>
    <t>JYOTI CHADHA PUNJAB AND SIND BANK 10270</t>
  </si>
  <si>
    <t>KUSUM LATA STATE BANK OF BIKANER AND JAIPUR 51102642808</t>
  </si>
  <si>
    <t>DINESH KUMAR HASIJA KOTAK MAHINDRA BANK LTD 01720110015218</t>
  </si>
  <si>
    <t>JYOTI JETHO BHATIA IDBI BANK LTD 0131053330600</t>
  </si>
  <si>
    <t>INDRA KUMAR KOCHAR Punjab National Bank 022900100269216</t>
  </si>
  <si>
    <t>NITIN N MADLANI THE SARASWAT CO OP BANK LTD 461920</t>
  </si>
  <si>
    <t>PREMCHAND SAMPAT RAJ DOSI HDFC BANK 01421530002131</t>
  </si>
  <si>
    <t>AJAY AJMANI STATE BANK OF PATIALA 01190020284</t>
  </si>
  <si>
    <t>NAYANKUMAR  KANTILAL  SHAH UNION BANK OF INDIA 111</t>
  </si>
  <si>
    <t>PRAHALAD DAS DWARKANI INDIAN BANK 41167</t>
  </si>
  <si>
    <t>BINA AJAY MEHTA HDFC BANK 00121000028541</t>
  </si>
  <si>
    <t>SUNDHAR.G CHIDAMBARAM CO OP URBAN BANK 7560</t>
  </si>
  <si>
    <t>VIPIN SAPANI DENA BANK 008810005912</t>
  </si>
  <si>
    <t>INMATCH COM INTERNET VENTURES PVT LTD THE RATNAKAR BANK LTD 1219856</t>
  </si>
  <si>
    <t>HIMANSHU YOGESH PATEL AXIS BANK LTD 062010100146043</t>
  </si>
  <si>
    <t>HITESH KARNAWAT UCO BANK 14166</t>
  </si>
  <si>
    <t>NARESH KUMAR GUPTA SYNDICATE BANK 5931</t>
  </si>
  <si>
    <t>MAHESH CHAND . PUNJAB NATIONAL BANK 2315000100249627</t>
  </si>
  <si>
    <t>BINDU RAJEEVAN NAMBIAR AXIS BANK LTD 058010100025081</t>
  </si>
  <si>
    <t>HANUMANTHKUMAR . . AXIS BANK LTD 168010100228329</t>
  </si>
  <si>
    <t>ANIL RAMCHANDRA JOGLEKAR BANK OF MAHARASHTRA STF/5799</t>
  </si>
  <si>
    <t>GURPREET KAUR . BANK OF BARODA 14620100002614</t>
  </si>
  <si>
    <t>ASIAN IMPEX PVT LTD STANDARD CHARTERED BANK 33705001336</t>
  </si>
  <si>
    <t>SHOBHANA NARAYAN KELKAR UCO BANK 11920100002348</t>
  </si>
  <si>
    <t>Unicast Private Limited Canara Bank 254201000261</t>
  </si>
  <si>
    <t>SANDEEP JAIN PUNJAB NATIONAL BANK 6170000100085925</t>
  </si>
  <si>
    <t>GITA. C. SHAH ABHYUDAYA CO.OP BANK 25011100005558</t>
  </si>
  <si>
    <t>AMITA JAIN PUNJAB NATIONAL BANK 6170000100052060</t>
  </si>
  <si>
    <t>RAKESH KUMAR HDFC BANK LTD 13491000007009</t>
  </si>
  <si>
    <t>NEELAM SUD STATE BANK OF INDIA 10406272493</t>
  </si>
  <si>
    <t>ASHIMA WADHAWAN SYNDICATE BANK 9091201-0072685</t>
  </si>
  <si>
    <t>VIJAYA RAO CHEEMALA AXIS BANK LTD 911010048076623</t>
  </si>
  <si>
    <t>JATIN ARORA PUNJAB NATIONAL BANK 061800102147033</t>
  </si>
  <si>
    <t>MAYANK NAILESH MEHTA SARASWAT CO OP BANK LTD 151200100004308</t>
  </si>
  <si>
    <t>KHEMKA AVIATION PVT LTD PUNJAB NATIONAL BANK 1846002100069840</t>
  </si>
  <si>
    <t>RAJIV GUPTA</t>
  </si>
  <si>
    <t>TARULATA INDRAVADAN CHAPATWALA</t>
  </si>
  <si>
    <t>DILIPBHAI NATHABHAI PATEL KARTA OF</t>
  </si>
  <si>
    <t>GARGIBEN PRAVINKUMAR THAKAR</t>
  </si>
  <si>
    <t>PUNEET OBEROI</t>
  </si>
  <si>
    <t>ASAO FAYAL LADHA</t>
  </si>
  <si>
    <t>AJITKUMAR H SHAH</t>
  </si>
  <si>
    <t>ASHOK KUMAR PAHUJA</t>
  </si>
  <si>
    <t>ANTONIO DE OLIVEIRA</t>
  </si>
  <si>
    <t>ANJANA PARESH PATEL</t>
  </si>
  <si>
    <t>BABURAO CHINDHU YEVLE</t>
  </si>
  <si>
    <t>BIPIN J SAGLANI</t>
  </si>
  <si>
    <t>BAL KRISHNA BINANI</t>
  </si>
  <si>
    <t>BHAWARIBAI LALWANI</t>
  </si>
  <si>
    <t>B VENKATESH</t>
  </si>
  <si>
    <t>CHANDER RAJ</t>
  </si>
  <si>
    <t>DHANPAL JAIN</t>
  </si>
  <si>
    <t>DINABEN THAKARSHY SHAH</t>
  </si>
  <si>
    <t>DEVIBAI N. SUBERIA</t>
  </si>
  <si>
    <t>GIRDHAR AGARWAL</t>
  </si>
  <si>
    <t>GOPAL KRIPLANI</t>
  </si>
  <si>
    <t>GAUTAM M. PATEL</t>
  </si>
  <si>
    <t>ISHWAR SINGH TYAGI</t>
  </si>
  <si>
    <t>JUGAL KISHORE BHATIA</t>
  </si>
  <si>
    <t>JAYESH B SHAH</t>
  </si>
  <si>
    <t>KAMALA DEVI</t>
  </si>
  <si>
    <t>KRISHAN LAL MARWAH</t>
  </si>
  <si>
    <t>KINNARI SACHIV MEHTA</t>
  </si>
  <si>
    <t>MANIBEN B SHAH</t>
  </si>
  <si>
    <t>MARIAMMA CHERIAN</t>
  </si>
  <si>
    <t>MITA C PATEL</t>
  </si>
  <si>
    <t>M D GEORGE</t>
  </si>
  <si>
    <t>MINA MAHADEV PATEL</t>
  </si>
  <si>
    <t>MADAN MOHAN PARTI</t>
  </si>
  <si>
    <t>MOHAN PASUPULA NANJAPPA</t>
  </si>
  <si>
    <t>MANGE RAM</t>
  </si>
  <si>
    <t>MINOO RUSTOMJI PATEL</t>
  </si>
  <si>
    <t>MANJU DEVI MAHESHWARI</t>
  </si>
  <si>
    <t>MINA BIPIN PATEL</t>
  </si>
  <si>
    <t>NARESHCHANDRA RATILAL PARIKH</t>
  </si>
  <si>
    <t>NEENA SAREEN</t>
  </si>
  <si>
    <t>NEVILLE COUTINHO</t>
  </si>
  <si>
    <t>PARVATI N PALLOD</t>
  </si>
  <si>
    <t>PRAKASH SHANKERPRASAD JOSHI</t>
  </si>
  <si>
    <t>RITA BHARAT SHAH</t>
  </si>
  <si>
    <t>RAJIV JUNEJA</t>
  </si>
  <si>
    <t>RAGHU NATH SINGH</t>
  </si>
  <si>
    <t>SALOCHNA BAGGA</t>
  </si>
  <si>
    <t>SUSHIL GARG</t>
  </si>
  <si>
    <t>SAVITA GUJRAL</t>
  </si>
  <si>
    <t>SHOBHA GURUNATH BARODEKAR</t>
  </si>
  <si>
    <t>SAMPAT LAL DAGA</t>
  </si>
  <si>
    <t>SURENDER PAL MIGLANI</t>
  </si>
  <si>
    <t>SUNITA RANI</t>
  </si>
  <si>
    <t>SHARADA SHANKER SHUKLA</t>
  </si>
  <si>
    <t>SHARMISHTHA SHAH</t>
  </si>
  <si>
    <t>SARATHI SENGUPTA</t>
  </si>
  <si>
    <t>SUSHMA SODHIA</t>
  </si>
  <si>
    <t>SWATI ASHOK SARAWADE</t>
  </si>
  <si>
    <t>TASNEEM MOHAMED HUSAIN</t>
  </si>
  <si>
    <t>USHA JHA</t>
  </si>
  <si>
    <t>USHA RANI GOEL</t>
  </si>
  <si>
    <t>VEENA GOYAL SYNDICATE BANK SB 2601</t>
  </si>
  <si>
    <t>SUNITA CHADHA PUNJAB AND SIND BANK 13577</t>
  </si>
  <si>
    <t>PADAM KANT LADIA THE VAISH CO-OPERATIVE ADARSH BANK 5364</t>
  </si>
  <si>
    <t>SANDEEP JAIN PUNJAB NATIONAL BANK 8592</t>
  </si>
  <si>
    <t>FATEMABIBI EBRAHIM BHAM THE SURAT DISTRICT CO-OP BANK LTD 125212</t>
  </si>
  <si>
    <t>SANTOSH PATWARDHAN JANATA SAHAKARI BANK LTD CA-3585</t>
  </si>
  <si>
    <t>CHHAYA BIREN HARKISANDAS HDFC BANK LTD KANDIVALI 01821000027525</t>
  </si>
  <si>
    <t>Bhagwant Lal Juneja Canara Baqnk 18272</t>
  </si>
  <si>
    <t>PRAVEEN KUMAR STATE BANK OF PATIALA 106</t>
  </si>
  <si>
    <t>PRAVINA R PATEL CANARA BANK SB 946</t>
  </si>
  <si>
    <t>KUSUM CHAUDHARY STATE BANK OF PATIALA 55092745798</t>
  </si>
  <si>
    <t>DEEPAK KHATRI UNION BANK OF INDIA 3289</t>
  </si>
  <si>
    <t>ADI NARAYANA.S.S THE CATHOLIC SYRIAN BANK LTD 2635</t>
  </si>
  <si>
    <t>SONIYA K NARWADE AXIS BANK LIMITED 574010100065566</t>
  </si>
  <si>
    <t>ISHWARBHAI NATHALAL PRAJAPATI PATAN NAGRIK SAHAKARI BANK LTD 16685</t>
  </si>
  <si>
    <t>SANTOSH THAKUR AXIS BANK LTD 589010100003339</t>
  </si>
  <si>
    <t>DEEPAK THAKUR PUNJAB NATIONAL BANK 632000100435190</t>
  </si>
  <si>
    <t>KRISHAN KUMAR WADHAWAN CANARA BANK 3221</t>
  </si>
  <si>
    <t>HARMOHINDER SINGH ANAND STATE BANK OF MYSORE 64047634867</t>
  </si>
  <si>
    <t>RENUKA ASHOK MEHTA CANARA BANK 16142</t>
  </si>
  <si>
    <t>RAJESH VIJAYKUMAR AXIS BANK LTD NRE 909010036508922</t>
  </si>
  <si>
    <t>BHARAT GANPATRAM RAWAL SYNDICATE BANK 50392010025837</t>
  </si>
  <si>
    <t>AJAY AJMANI CITIBANK N.A 0078610018</t>
  </si>
  <si>
    <t>JANARDAN DHURI HDFC BANK LTD 05011140068016</t>
  </si>
  <si>
    <t>T K SWAMIAPPAN CORPORATION BANK SB01009216</t>
  </si>
  <si>
    <t>SURESH KUMAR GUPTA BANK OF BARODA 2124010004438</t>
  </si>
  <si>
    <t>AJYA AJMANI</t>
  </si>
  <si>
    <t>ARUNA BHUSHAN</t>
  </si>
  <si>
    <t>SUMANBEN G SHAH</t>
  </si>
  <si>
    <t>SAVITA GUPTA</t>
  </si>
  <si>
    <t>HALADY LAXMINARAYANA KAMATH</t>
  </si>
  <si>
    <t>PADMA PAVANI JASTI</t>
  </si>
  <si>
    <t>ASHOK C MODI</t>
  </si>
  <si>
    <t>ASHOK KUMAR</t>
  </si>
  <si>
    <t>A PALANI KUMAR</t>
  </si>
  <si>
    <t>ATHMARAMA SUNDARAM IYER</t>
  </si>
  <si>
    <t>AKASH PASSEY</t>
  </si>
  <si>
    <t>BINA M. PATEL</t>
  </si>
  <si>
    <t>CAMIL RODRIGUES</t>
  </si>
  <si>
    <t>DHANANJAY GAEKWAD</t>
  </si>
  <si>
    <t>GOPALASAMUDRAM CHELLAM RAGHAVAN</t>
  </si>
  <si>
    <t>GITA MANSUKHLAL PAREKH</t>
  </si>
  <si>
    <t>HEMA M SHAH</t>
  </si>
  <si>
    <t>HITENDRA SHAH</t>
  </si>
  <si>
    <t>ISHWAR CHAND JINDAL</t>
  </si>
  <si>
    <t>JAGATNARAIN KHARE</t>
  </si>
  <si>
    <t>JAYANT LAXMANRAO GAEKWAD</t>
  </si>
  <si>
    <t>JAYANTILAL SHANKARLAL DIXIT</t>
  </si>
  <si>
    <t>KULI CHAND MADAN</t>
  </si>
  <si>
    <t>KAMALA DHARIWAL</t>
  </si>
  <si>
    <t>KATAPADI PURUSHOTHAM SHETTY</t>
  </si>
  <si>
    <t>KRISHANA RAO CHALASANI</t>
  </si>
  <si>
    <t>MOHD AFZAL AHMAD</t>
  </si>
  <si>
    <t>MADANLAL KEDIA</t>
  </si>
  <si>
    <t>MRINAL KANT CHABBA</t>
  </si>
  <si>
    <t>MADAN LAL DIWAN</t>
  </si>
  <si>
    <t>MANNUSINGH PARADESHI</t>
  </si>
  <si>
    <t>MADAN RAJ DHARIWAL</t>
  </si>
  <si>
    <t>MAHESH PRATAPSINH ASHAR</t>
  </si>
  <si>
    <t>MANJARI SNEHAL MUZOOMDAR</t>
  </si>
  <si>
    <t>MUKESH SODHIA</t>
  </si>
  <si>
    <t>MANDAKINI PHADKE</t>
  </si>
  <si>
    <t>OSCAR LOUIS PEREIRA</t>
  </si>
  <si>
    <t>PATEL MUKESH DEVIDAS</t>
  </si>
  <si>
    <t>RAJENDRA SHANTILAL MISTRY</t>
  </si>
  <si>
    <t>RAMA TANDON</t>
  </si>
  <si>
    <t>RAJPAL SINGH</t>
  </si>
  <si>
    <t>S AMBVJA</t>
  </si>
  <si>
    <t>SANJAY BALKRISHNA BAGUL</t>
  </si>
  <si>
    <t>SATISH C KOHLI</t>
  </si>
  <si>
    <t>SAROJ KHANDELWAL</t>
  </si>
  <si>
    <t>SHOBHANA MADHAVSINH</t>
  </si>
  <si>
    <t>SANJAY MANIKANT SHAH</t>
  </si>
  <si>
    <t>SUSHILA PRAFULCHANDRA SHAH</t>
  </si>
  <si>
    <t>SURJEET SINGH</t>
  </si>
  <si>
    <t>SWATI SANJIV MEHTA</t>
  </si>
  <si>
    <t>SARITA VIRJI KENIA</t>
  </si>
  <si>
    <t>SP SV SIVARAMAN CHETTIAR</t>
  </si>
  <si>
    <t>SEEMA SHAH</t>
  </si>
  <si>
    <t>SMITA CHANDRAKANT HATE</t>
  </si>
  <si>
    <t>STOCK HOLDING CORP OF INDIA LTD</t>
  </si>
  <si>
    <t>SHALINI MANGLANI</t>
  </si>
  <si>
    <t>VIJAY KUMAR GUPTA</t>
  </si>
  <si>
    <t>VIJAY KUMAR POPATLAL PIPADA</t>
  </si>
  <si>
    <t>KALPANA NIRUPAM DOSHI</t>
  </si>
  <si>
    <t>VIJAYKANT VENILAL ZAVERI</t>
  </si>
  <si>
    <t>VIJAY MULRAJ VORA</t>
  </si>
  <si>
    <t>HIMANSHU CHADHA PUNJAB AND SIND BANK 13786</t>
  </si>
  <si>
    <t>RAMESH CHANDER BANK OF BARODA 17284</t>
  </si>
  <si>
    <t>SHIKHA MALIK PUNJAB NATIONAL BANK 4620</t>
  </si>
  <si>
    <t>AMITA JAIN PUNJAB NATIONAL BANK 5206</t>
  </si>
  <si>
    <t>ARUNA JINDAL CORPORATION BANK 008176</t>
  </si>
  <si>
    <t>DUDHEDIA SARALA VIJAYKUMAR SHIVAJIRAO BHOSALE SAH. BANK LTD. 3103</t>
  </si>
  <si>
    <t>Shripal Singh Mohnot HDFC Bank 00031000211296</t>
  </si>
  <si>
    <t>DR. JITENDRA GIRDHARLAL SANGHVI STATE BANK OF SAURASHTRA 20092</t>
  </si>
  <si>
    <t>HITENDRA K.SHAH SYNDICATE BANK 71912200014159</t>
  </si>
  <si>
    <t>TUSHAR P VORA STATE BANK OF INDIA 30257245934</t>
  </si>
  <si>
    <t>BHARAT L PUNJABI PRAGATI SAHAKARI BANK 2049</t>
  </si>
  <si>
    <t>ARADHNA GUPTA BANK OF BARODA 2698</t>
  </si>
  <si>
    <t>NAVNEET KAUR REEN STATE BANK OF PATIALA 65003897300</t>
  </si>
  <si>
    <t>PHOENIX SHARE &amp; STOCKBROKERS PVT LTD THE RATNAKAR BANK LTD 1190193</t>
  </si>
  <si>
    <t>NIDHI JAIN CITY UNION BANK 596</t>
  </si>
  <si>
    <t>MOHAN NARAHAR ABHYANKAR BANK OF MAHARASHTRA 89528</t>
  </si>
  <si>
    <t>SATISH CHUNILAL DHUPELIA HDFC BANK 00601000019202</t>
  </si>
  <si>
    <t>KAMALALAYA GIRIDHAR HARIDAS HDFC BANK LTD   SANTACRUZ BR 00791000126014</t>
  </si>
  <si>
    <t>SARLA DEVI P KEDIA HDFC BANK LTD   FORT BRANCH 00601000194597</t>
  </si>
  <si>
    <t>ANIL KHATRI BANK OF BARODA 11842</t>
  </si>
  <si>
    <t>JOHNSON P P DENA BANK 1688</t>
  </si>
  <si>
    <t>ARUNA P SHAH BANK OF BARODA 5126</t>
  </si>
  <si>
    <t>RADHIKA RAMAMURTHY STATE BANK OF INDIA 01190020327</t>
  </si>
  <si>
    <t>AMARBIR SINGH CANARA BANK 11117</t>
  </si>
  <si>
    <t>PARVEZ  MOHD BASHIR  MOMIN BOMBAY MERCANTILE CO OP BANK 42718</t>
  </si>
  <si>
    <t>HEERACHAND C JAIN MODEL CO OP BANK LTD 4257</t>
  </si>
  <si>
    <t>REMYA K V . SYNDICATE BANK 221 19330</t>
  </si>
  <si>
    <t>KISHOR RASIKLAL SHAH PUNJAB NATIONAL BANK 128600100064613</t>
  </si>
  <si>
    <t>ASHA RANI STATE BANK OF HYDERABAD 52010635115</t>
  </si>
  <si>
    <t>RATHNASABAPATHY S</t>
  </si>
  <si>
    <t>BHARTI UMESH SHAH CORPORATION BANK SB01020256</t>
  </si>
  <si>
    <t>AJAY KUMAR AJMANI CITIBANK N.A 0078610018</t>
  </si>
  <si>
    <t>NAVNEET KAUR HDFC BANK LTD 13751000019804</t>
  </si>
  <si>
    <t>VINOD KUMAR SHARMA HDFC BANK LTD 13501000005787</t>
  </si>
  <si>
    <t>ASSOCIATED EXCAVATORS &amp; DOZERS PVT. LTD. STANDARD CHARTERED BANK 33705001344</t>
  </si>
  <si>
    <t>BIKRAM AGARWAL - HUF . PUNJAB NATIONAL BANK 006300100216126</t>
  </si>
  <si>
    <t>ASHWIN MOHANLAL GUDHKA PUNJAB NATIONAL BANK 120300100049718</t>
  </si>
  <si>
    <t>BIMAL PERSHAD JAIN HDFC BANK LTD 12611000012526</t>
  </si>
  <si>
    <t>CHITRASNGITA S SATHE CANARA BANK 0132101059974</t>
  </si>
  <si>
    <t>MANOJKUMAR PRAMODKUMAR SHAH</t>
  </si>
  <si>
    <t>AMBADAS CHANNA</t>
  </si>
  <si>
    <t>ARUN KUMAR KHEMKA</t>
  </si>
  <si>
    <t>ASHOKE KUMAR NAG</t>
  </si>
  <si>
    <t>ANOOP MAHESHWARI</t>
  </si>
  <si>
    <t>ANAND PRAKASH</t>
  </si>
  <si>
    <t>AWTAR SINGH</t>
  </si>
  <si>
    <t>AJITKUMAR MANIBHAI PATEL</t>
  </si>
  <si>
    <t>BLANCHE SEQUIRE</t>
  </si>
  <si>
    <t>CHANDRA MOHAN SHUKLA</t>
  </si>
  <si>
    <t>C VILVANATHAN</t>
  </si>
  <si>
    <t>DIGVIJAY CHAUHAN</t>
  </si>
  <si>
    <t>DIPIKA PRAKASNCHANDRA SHAH</t>
  </si>
  <si>
    <t>DIVAYKANTBHAI RATILAL PATEL</t>
  </si>
  <si>
    <t>GIRIJA BALAJI</t>
  </si>
  <si>
    <t>GURBACHAN KAUR</t>
  </si>
  <si>
    <t>GEETA SHENOY</t>
  </si>
  <si>
    <t>HASMUKHBHAI RATILAL PATEL</t>
  </si>
  <si>
    <t>INDUMATI D JOSHI</t>
  </si>
  <si>
    <t>JAYABHANU ARAYISHERIL LEKSHMANAN</t>
  </si>
  <si>
    <t>JADAVBHAI JAGABHAI PARMAR</t>
  </si>
  <si>
    <t>KAIKHASRU FRAMROZE BHARUCHA</t>
  </si>
  <si>
    <t>KAMA RAJU CHINTA</t>
  </si>
  <si>
    <t>KUMKUM SARAFF</t>
  </si>
  <si>
    <t>LAXMAN DAS AGARWAL</t>
  </si>
  <si>
    <t>MAHESH CHAND JAIN</t>
  </si>
  <si>
    <t>MATHEW JOSE EDATTUKARAN</t>
  </si>
  <si>
    <t>MANJSREE MITRA</t>
  </si>
  <si>
    <t>M N SATHYA KUMAR</t>
  </si>
  <si>
    <t>MANIK PADMAKAR DANGRE</t>
  </si>
  <si>
    <t>MINOR AALIN AJAYBHAI SHAH</t>
  </si>
  <si>
    <t>PRAKASH DAHYALAL SHAH</t>
  </si>
  <si>
    <t>P RAVICHANDRA GUPTA</t>
  </si>
  <si>
    <t>PRAFUL RAICHAND SHAH</t>
  </si>
  <si>
    <t>PANKAJ RANJIT THAKKAR</t>
  </si>
  <si>
    <t>PREMJI VALJI THAKER</t>
  </si>
  <si>
    <t>PRERANA ANILKUMAR KOTHARI</t>
  </si>
  <si>
    <t>PRABHAWATI RAI</t>
  </si>
  <si>
    <t>PRIYA RANGANATHAN</t>
  </si>
  <si>
    <t>PARVATIDEVI DEVKISHAN DAGA</t>
  </si>
  <si>
    <t>RAJINDER MOHAN KAPOOR</t>
  </si>
  <si>
    <t>RAJEN NAVINCHANDRA PARIKH</t>
  </si>
  <si>
    <t>R RAM</t>
  </si>
  <si>
    <t>RADHA DEVI</t>
  </si>
  <si>
    <t>SOHAN DEVI BETALA</t>
  </si>
  <si>
    <t>SUGANTI DEVI</t>
  </si>
  <si>
    <t>SUNIL JOLLY</t>
  </si>
  <si>
    <t>S NARAYANAN</t>
  </si>
  <si>
    <t>SANYOGTA PRAKASH</t>
  </si>
  <si>
    <t>SHOPAT RAI AGGARWAL</t>
  </si>
  <si>
    <t>S R KRISHNAN</t>
  </si>
  <si>
    <t>SAROJ SHASHIKANT WALHEKAR</t>
  </si>
  <si>
    <t>SURBALA VINAYCHANDRA SHAH</t>
  </si>
  <si>
    <t>SUNITA KALRA</t>
  </si>
  <si>
    <t>SAROJ SINGH</t>
  </si>
  <si>
    <t>SHAHARA A GOSLA</t>
  </si>
  <si>
    <t>SHYAM CHETTY</t>
  </si>
  <si>
    <t>SUBHASH S GUPTA</t>
  </si>
  <si>
    <t>TRIBHUWAN DIXIT</t>
  </si>
  <si>
    <t>T G GOWRI</t>
  </si>
  <si>
    <t>URIMLA M GANDHI</t>
  </si>
  <si>
    <t>VINOD CHANDRA MODI</t>
  </si>
  <si>
    <t>VIJAI RATHEE</t>
  </si>
  <si>
    <t>HARMOHINDER SINGH SIBAL BANK OF INDIA 907288</t>
  </si>
  <si>
    <t>P D GOYAL SYNDICATE BANK 2601</t>
  </si>
  <si>
    <t>DARSHAN SINGH PUNJAB AND SIND BANK 10400</t>
  </si>
  <si>
    <t>GURSIMRAN SINGH OBEROI BANK OF BARODA 41735</t>
  </si>
  <si>
    <t>PERMANAND PUNJAB NATIONAL BANK 19326</t>
  </si>
  <si>
    <t>SUSHIL KUMAR SARAF BANK OF INDIA 18271</t>
  </si>
  <si>
    <t>BHAWNA LAKHOTIA ICICI BANK LTD 629401503697</t>
  </si>
  <si>
    <t>MOHAMED CASSAM ASHRAFF INDIAN OVERSEAS BANK 6426</t>
  </si>
  <si>
    <t>ARUNKUMAR DAMODAR LAKHANI INDIAN BANK 14616</t>
  </si>
  <si>
    <t>RAMA SHANKAR ROY OBC 519</t>
  </si>
  <si>
    <t>BHANWAR LAL RATHI BANK OF INDIA 6457</t>
  </si>
  <si>
    <t>VINOD KUMAR UBEROI STATE BANK OF INDIA 10275915205</t>
  </si>
  <si>
    <t>CHETAN V MANIAR HDFC BANK 00021000063304</t>
  </si>
  <si>
    <t>SANDEEP VISHNUPRASAD PODDAR HDFC BANK   GHATKOPAR EAST 01181050035916</t>
  </si>
  <si>
    <t>DEVATANU INDRANATH BANERJEE HDFC BANK LTD   COLABA BRANCH 00851140003317</t>
  </si>
  <si>
    <t>SHASHI KANT KAMANI STATE BANK OF BIKANER &amp; JAIPUR 51082235802</t>
  </si>
  <si>
    <t>GURCHARAN SINGH Bank Of India 6644</t>
  </si>
  <si>
    <t>SUNIL DATT KAUSHIK CORPORATION BANK 1190</t>
  </si>
  <si>
    <t>KAMESHWAR PARSI ING VYSYA BANK 744010037251</t>
  </si>
  <si>
    <t>MAHENDRA BABUBHAI MITHANI CENTRAL BANK OF INDIA 5787</t>
  </si>
  <si>
    <t>ARCHANA BHARAT LAL STATE BANK OF TRAVANCORE 57000090220</t>
  </si>
  <si>
    <t>E K NIRMAL . STATE BANK OF INDIA 10643260260</t>
  </si>
  <si>
    <t>CH MEHERKUMAR REDDY ANDHRA BANK 148910027000025</t>
  </si>
  <si>
    <t>VICKY LALITKUMAR MEHTA INDIAN OVERSEAS BANK 10260</t>
  </si>
  <si>
    <t>GAURANG HIMANSHU SANGHAVI DENA BANK 22263</t>
  </si>
  <si>
    <t>SHARMISHTHA SANGHANI ICICI BANK LTD 624801042207</t>
  </si>
  <si>
    <t>MUKESH LALITRAI UDANI INDIAN BANK 633</t>
  </si>
  <si>
    <t>PAUL GREGORY D SOUZA CANARA BANK 012610102316</t>
  </si>
  <si>
    <t>SUSHIL KUMARI JAIN Punjab National Bank 617000100001945</t>
  </si>
  <si>
    <t>GAGANDEEP SINGH HDFC BANK LTD 13751000019804</t>
  </si>
  <si>
    <t>AKSHA PARWANI ABHYUDAYA CO-OP BANK LTD 25011100014055</t>
  </si>
  <si>
    <t>HARDIP SINGH JARG STATE BANK OF INDIA 10002796572</t>
  </si>
  <si>
    <t>MANJU GARG PUNJAB NATIONAL BANK 047800100665616</t>
  </si>
  <si>
    <t>RAVI KANT DEWAN THE SOUTH INDIAN BANK LTD 401053000001904</t>
  </si>
  <si>
    <t>JYOTI GOYAL SYNDICATE BANK 8281/220/79801</t>
  </si>
  <si>
    <t>PURVI ROSHAN MAKHARIA PUNJAB NATIONAL BANK 0110000873</t>
  </si>
  <si>
    <t>NEELAM SHARMA HDFC BANK LTD 13501000005787</t>
  </si>
  <si>
    <t>RASIK GOVINDBHAI BHARODIA HDFC BANK LTD 05338310001741</t>
  </si>
  <si>
    <t>HARISH KUMAR</t>
  </si>
  <si>
    <t>ARVIND MANTRI</t>
  </si>
  <si>
    <t>NEETA GUPTA</t>
  </si>
  <si>
    <t>SHAZIA</t>
  </si>
  <si>
    <t>PRANATI KHAN</t>
  </si>
  <si>
    <t>KESHAW KUMAR GUPTA</t>
  </si>
  <si>
    <t>ANUPAM ARORA</t>
  </si>
  <si>
    <t>ABDULHAMEED AHMEDSAHEB SHAIKH</t>
  </si>
  <si>
    <t>ASHA DEVI</t>
  </si>
  <si>
    <t>AMRUTLAL DHANRAJ GANDHI</t>
  </si>
  <si>
    <t>ASHOK BOHRA</t>
  </si>
  <si>
    <t>ARUN HARIVADAN SHELAT</t>
  </si>
  <si>
    <t>BUDHADEB DUTTA</t>
  </si>
  <si>
    <t>BINDIA KHANNA</t>
  </si>
  <si>
    <t>BIHARI LAL MALPANI</t>
  </si>
  <si>
    <t>BHUWNESH SHARMA</t>
  </si>
  <si>
    <t>CHETAN C DESAI</t>
  </si>
  <si>
    <t>C JULIET FONTES</t>
  </si>
  <si>
    <t>DIPAK AMBALAL PATEL</t>
  </si>
  <si>
    <t>GHISA RAM</t>
  </si>
  <si>
    <t>HARAK CHAND JAIN</t>
  </si>
  <si>
    <t>HARESH DESAI</t>
  </si>
  <si>
    <t>HARNAM SINGH NIBBAR</t>
  </si>
  <si>
    <t>JUGAL KISHORE MOT</t>
  </si>
  <si>
    <t>JASBIR RANDHAWA</t>
  </si>
  <si>
    <t>JAYA D KENKRE</t>
  </si>
  <si>
    <t>JITENDRA SAMPATLAL SANGHAVI</t>
  </si>
  <si>
    <t>KIRTI KUMAR MANILAL VORA</t>
  </si>
  <si>
    <t>KANAN M GANDHI</t>
  </si>
  <si>
    <t>KALI PADA DAS</t>
  </si>
  <si>
    <t>KADAMBINI SAHA</t>
  </si>
  <si>
    <t>K S SURYANARAYANA</t>
  </si>
  <si>
    <t>KRISHNA CHANDRA AGARWAL</t>
  </si>
  <si>
    <t>KUMUD SHAH</t>
  </si>
  <si>
    <t>KISHAN CHAND</t>
  </si>
  <si>
    <t>KUSUMKANT BHAGWANDAS BARFIWALA</t>
  </si>
  <si>
    <t>MUKESH GNESHWALA</t>
  </si>
  <si>
    <t>MAHENDRA PAL PACHNANDA</t>
  </si>
  <si>
    <t>MALIKARJANA RAO IVATURY</t>
  </si>
  <si>
    <t>MIRA SHAH</t>
  </si>
  <si>
    <t>M SEETA RAM</t>
  </si>
  <si>
    <t>MANJEET SINGH SARNA</t>
  </si>
  <si>
    <t>NAVIN BHAGAT</t>
  </si>
  <si>
    <t>NIRMALA GUPTA</t>
  </si>
  <si>
    <t>NEENA KADAKIA</t>
  </si>
  <si>
    <t>N LAKSHMI BAI</t>
  </si>
  <si>
    <t>NIMESH RASIKLAL CHODHARI</t>
  </si>
  <si>
    <t>PAWAN KUMAR KALA</t>
  </si>
  <si>
    <t>PARASMAL BHANDARI</t>
  </si>
  <si>
    <t>RAMESH KUMAR MUNDHRA</t>
  </si>
  <si>
    <t>RANJAN NATWARLAL SONI</t>
  </si>
  <si>
    <t>RAJESH MEHRA</t>
  </si>
  <si>
    <t>SARITA BRITO</t>
  </si>
  <si>
    <t>SATISH CHANDRA GUPTA</t>
  </si>
  <si>
    <t>SHEO KUMAR SARAWGI</t>
  </si>
  <si>
    <t>S MANICKAVASAGAM</t>
  </si>
  <si>
    <t>SANGEETA RASIKLAL SHAH PATAN CO-OPERATIVE BANK LTD 1733</t>
  </si>
  <si>
    <t>SANJAY VASANT JHAVERI</t>
  </si>
  <si>
    <t>SAMPAT RAJ KANUNGA</t>
  </si>
  <si>
    <t>SALLY MARYANN RODRIGUES</t>
  </si>
  <si>
    <t>SURESH RATANLAL PAREKH</t>
  </si>
  <si>
    <t>HIDA ABDULSSAMAD GOSLA</t>
  </si>
  <si>
    <t>SUNITA DEVI</t>
  </si>
  <si>
    <t>SURESH BABU N</t>
  </si>
  <si>
    <t>SURINDER SINGH</t>
  </si>
  <si>
    <t>SHALINI SETHI</t>
  </si>
  <si>
    <t>SADHANABEN C DOSHI</t>
  </si>
  <si>
    <t>T N SWAMINATHAN</t>
  </si>
  <si>
    <t>T S NAGASUNDARAM</t>
  </si>
  <si>
    <t>UMA DANTARE</t>
  </si>
  <si>
    <t>USHA DIWAKAR PURANDARE</t>
  </si>
  <si>
    <t>URMILA SHARMA</t>
  </si>
  <si>
    <t>VASANT ARIVN PATEL</t>
  </si>
  <si>
    <t>VENKATAKRISHNAMURTHY EVANI</t>
  </si>
  <si>
    <t>VASUDHA VINODRAI KAPASI</t>
  </si>
  <si>
    <t>PRASANNA GUPCHUP STATE BANK OF INDIA 35488</t>
  </si>
  <si>
    <t>DIN DAYAL GOYAL SYNDICATE BANK SB 2601</t>
  </si>
  <si>
    <t>KAUSHIK VINOD SHAH SYNDICATE BANK 4240</t>
  </si>
  <si>
    <t>KETAN VRAJLAL SHAH CENTRAL BANK OF INDIA 14984</t>
  </si>
  <si>
    <t>ASHOK NAYAK ROYAL BANK OF SCOTLAND N.V. 1527872</t>
  </si>
  <si>
    <t>Sanjeev Kumar Gupta Bank of Baroda SB 7591</t>
  </si>
  <si>
    <t>Suresh Kumar Gupta SBI SB 14454</t>
  </si>
  <si>
    <t>JAI KISHAN GUPTA BANK OF BARODA 7586</t>
  </si>
  <si>
    <t>VARSHA AILAWADHI ANDHRA BANK ABG- 10091</t>
  </si>
  <si>
    <t>BHUPENDRA SINGH REEN STATE BANK OF PATIALA 65003897300</t>
  </si>
  <si>
    <t>KISHORE ALUMAL KATYARI ICICI BANK LTD. 017801501365</t>
  </si>
  <si>
    <t>KEERTHIMEENA.V TAMILNADU MERCANTILE BANK LIMITED 163100710400024</t>
  </si>
  <si>
    <t>Aravind Garg Bank Of Baroda 10812</t>
  </si>
  <si>
    <t>BALBIR SINGH Punjab National Bank 087300100044728</t>
  </si>
  <si>
    <t>GANESHKUMAR M S R ICICI BANK 608701015265</t>
  </si>
  <si>
    <t>GURCHARAN SINGH NAYYAR BANK OF INDIA 6644</t>
  </si>
  <si>
    <t>KAMLESH ISHWARDAS VORA CORPORATION BANK 19966</t>
  </si>
  <si>
    <t>S NIRANJAN ANDHRA BANK 01/00004615</t>
  </si>
  <si>
    <t>SHAH  SUDHA THE MALAD SAHAKARI BANK LTD 2084</t>
  </si>
  <si>
    <t>NIRMALKUMAR L JAKHOTIA AXIS BANK LTD 108010100284332</t>
  </si>
  <si>
    <t>ANAND KASHINATH WAGLE BANK OF MAHARASHTRA 20148519927</t>
  </si>
  <si>
    <t>ANIL RUSTAGI ORIENTAL BANK OF COMMERCE 02582011002603</t>
  </si>
  <si>
    <t>LAXMI NARAYAN AGARWAL UCO BANK 19891</t>
  </si>
  <si>
    <t>MANISHA SUBHASH KAKODKAR SOUTH INDIAN BANK LIMITED 11016</t>
  </si>
  <si>
    <t>JITENDRA DINESH CHANDRA IDBI BANK 1919</t>
  </si>
  <si>
    <t>MANJULA ARVIND GADA MAKARPURA INDUSTRIAL ESTATE CO OP BANK LTD 02715</t>
  </si>
  <si>
    <t>RAJEEV KUMAR RASTOGI CENTRAL BANK OF INDIA 16852</t>
  </si>
  <si>
    <t>GOPI KRISHNA K AXIS BANK LTD 008010101045338</t>
  </si>
  <si>
    <t>DEEPAK SACHDEVA PUNJAB NATIONAL BANK 9920000100357639</t>
  </si>
  <si>
    <t>SURJIT SINGH ALAGH UNITED BANK OF INDIA 965010057789</t>
  </si>
  <si>
    <t>HARJIT KAUR ALAGH UNITED BANK OF INDIA 965010055565</t>
  </si>
  <si>
    <t>PERMANAND Punjab National Bank 308700100193262</t>
  </si>
  <si>
    <t>DHARMESH GIRISH HEMANI CANARA BANK 122101007100</t>
  </si>
  <si>
    <t>VIRENDRA KANTILAL SHAH HUF PRATAP CO OP BANK LTD 001010000004078</t>
  </si>
  <si>
    <t>SAROJ BESRA . ICICI BANK LTD 063001000539</t>
  </si>
  <si>
    <t>JINAL PANKAJ SHAH AXIS BANK LTD 910010023614227</t>
  </si>
  <si>
    <t>MURLIDHAR TALREJA</t>
  </si>
  <si>
    <t>JAI KUMAR SHARMA</t>
  </si>
  <si>
    <t>MANEKBEN NAGINDAS RATHOD</t>
  </si>
  <si>
    <t>JAGMOHAN SINGH BAGGA</t>
  </si>
  <si>
    <t>ALCINA FERNANDES D SOUSA</t>
  </si>
  <si>
    <t>AKHILESH JAIN</t>
  </si>
  <si>
    <t>ARJUN KUMAR</t>
  </si>
  <si>
    <t>ANITA S HOTCHANDANI</t>
  </si>
  <si>
    <t>AMARJIT SINGH JUNEJA</t>
  </si>
  <si>
    <t>ANIL RUSTAGI</t>
  </si>
  <si>
    <t>AMAR SUKHI</t>
  </si>
  <si>
    <t>ARJAN DASS</t>
  </si>
  <si>
    <t>BHARATKUMAR N GANDHI</t>
  </si>
  <si>
    <t>CHINUBEN DHRUV</t>
  </si>
  <si>
    <t>COIMBATORE NAGRATNAN RADHAKRISHNAN</t>
  </si>
  <si>
    <t>GYANENDRA BEHARI MATHUR</t>
  </si>
  <si>
    <t>G.RAMACHANDRAN</t>
  </si>
  <si>
    <t>INDERJIT SINGH DHAKA</t>
  </si>
  <si>
    <t>JATINDER KAUR</t>
  </si>
  <si>
    <t>JAGDISH M PATHAK</t>
  </si>
  <si>
    <t>J.V.R.MURTHY</t>
  </si>
  <si>
    <t>KAPOOR CHAND K JAIN</t>
  </si>
  <si>
    <t>KIRAN DEVI RUWATIA</t>
  </si>
  <si>
    <t>KANU PATEL</t>
  </si>
  <si>
    <t>KUMKUM SEN GUPTA</t>
  </si>
  <si>
    <t>KRISHNA DEVI KATIYAR</t>
  </si>
  <si>
    <t>KISHINDAS HINDUJA</t>
  </si>
  <si>
    <t>MOTI LAL BANSAL</t>
  </si>
  <si>
    <t>MEERA BANSAL</t>
  </si>
  <si>
    <t>MAHAVIR KEDIA</t>
  </si>
  <si>
    <t>MONIKA MEHRA</t>
  </si>
  <si>
    <t>NELSON J. RODRIQUES</t>
  </si>
  <si>
    <t>NEMARAM</t>
  </si>
  <si>
    <t>PARVATI DEMBLA</t>
  </si>
  <si>
    <t>PRBHA JAIN</t>
  </si>
  <si>
    <t>PAWAN KUMAR GUPTA</t>
  </si>
  <si>
    <t>PRAMOD REKHADE</t>
  </si>
  <si>
    <t>PRASHANT JASVANTKUMAR CHOKSHI</t>
  </si>
  <si>
    <t>PATEL REKHA MUKESH</t>
  </si>
  <si>
    <t>RAVI ABRAHAM</t>
  </si>
  <si>
    <t>RAJKUMAR BAFNA</t>
  </si>
  <si>
    <t>RASHMI NANDA</t>
  </si>
  <si>
    <t>RAM KUMAR AGARWAL</t>
  </si>
  <si>
    <t>RAJU JAIN</t>
  </si>
  <si>
    <t>SATISH AMBIKAPRASAD MEHTA</t>
  </si>
  <si>
    <t>SHANTI DEVI KAPOOR</t>
  </si>
  <si>
    <t>SUNIL GUPTA</t>
  </si>
  <si>
    <t>SUSHIL KUMAR GUPTA</t>
  </si>
  <si>
    <t>SAROJ MARWAH</t>
  </si>
  <si>
    <t>SURENDRA PRASAD SHRIVASTAVA</t>
  </si>
  <si>
    <t>SHOBHANA SULE</t>
  </si>
  <si>
    <t>SOONI JAL TARAPOREVALA</t>
  </si>
  <si>
    <t>SMRUTI KUVELKAR SARASWAT CO-OP BANK 7373</t>
  </si>
  <si>
    <t>SANGEETA SOMANI</t>
  </si>
  <si>
    <t>SMRUTI KUVELKAR</t>
  </si>
  <si>
    <t>SUNIL KUMAR KAPOOR</t>
  </si>
  <si>
    <t>TARA CHAND PARAKH</t>
  </si>
  <si>
    <t>TILAK RAJ</t>
  </si>
  <si>
    <t>VINOD KUMAR JAIN</t>
  </si>
  <si>
    <t>VENKATESH S KADAM</t>
  </si>
  <si>
    <t>YOGENDRA AGNIHOTRI</t>
  </si>
  <si>
    <t>YUSUF T LILAMWALA</t>
  </si>
  <si>
    <t>KRISHANA WATI GOYAL SYNDICATE BANK 2601</t>
  </si>
  <si>
    <t>VARSHA AILAWADHI STATE BANK OF INDIA 01190034821</t>
  </si>
  <si>
    <t>VINOD GUPTA BANK OF BARODA 34043</t>
  </si>
  <si>
    <t>SUSHILA WADHWA KOTAK MAHINDRA BANK LTD 01760110000567</t>
  </si>
  <si>
    <t>MANANGADIL GEORGE VARGHESE KOTAK MAHINDRA BANK LTD 06510110008331</t>
  </si>
  <si>
    <t>MANJU BHARGAVA UNITED BANK OF INDIA 16557</t>
  </si>
  <si>
    <t>JAGJIT KUMAR KAUSHIK PNB 20421</t>
  </si>
  <si>
    <t>LAKSHMI SANKARAN BANK OF BARODA 13710</t>
  </si>
  <si>
    <t>M ASHOK KUMAR UNION BANK OF INDIA 629802010000103</t>
  </si>
  <si>
    <t>NAVNEET KAUR REEN STATE BANK OF PATIALA 65000125379</t>
  </si>
  <si>
    <t>DEEPA SHARMA CORPORATION BANK 523</t>
  </si>
  <si>
    <t>C KARTHIKEYAN IDBI BANK 022104000061302</t>
  </si>
  <si>
    <t>DESAI NARESH SHANTILAL DENA BANK 7236</t>
  </si>
  <si>
    <t>RADHA DEVI KHEMKA STANDARD CHARTERED BANK 33710006472</t>
  </si>
  <si>
    <t>GIRIJA KRISHAN KUMAR SHANGLOO APNA SAHAKARI BANK LTD 16117</t>
  </si>
  <si>
    <t>VIKRAMKUMAR A JAIN KARUR VYSYA BANK LTD 1319174000000090</t>
  </si>
  <si>
    <t>MANJU BHATNAGAR SYNDICATE BANK 262</t>
  </si>
  <si>
    <t>SUSHIL KUMAR AGGARWAL PUNJAB NATIONAL BANK 328700100039586</t>
  </si>
  <si>
    <t>RAJIV SITARAM RAUT PUNJAB AND MAHARASHTRA CO OP BANK LTD 1004/297</t>
  </si>
  <si>
    <t>CHERIYA PARAMBATH SUNAID . STATE BANK OF INDIA 01190039751</t>
  </si>
  <si>
    <t>AJITHAN P . STATE BANK OF INDIA 10645207373</t>
  </si>
  <si>
    <t>LAXMIKANT DATTATRAYA KALE PUNE CANTONMENT SAHAKARI BANK LTD 23/2991</t>
  </si>
  <si>
    <t>SHIVAM WADHAWAN CANARA BANK 6582</t>
  </si>
  <si>
    <t>JYOTSNA RAMESHCHANDRA SHAH STATE BANK OF BIKANER &amp; JAIPUR 61146945931</t>
  </si>
  <si>
    <t>HEMANT NAGPAL ICICI BANK 629401542592</t>
  </si>
  <si>
    <t>MANJULA RANI PUNJAB NATIONAL BANK 1130000100479055</t>
  </si>
  <si>
    <t>NARESH KUMAR RUWATIA INDUSIND BANK LIMITED 100001826011</t>
  </si>
  <si>
    <t>RAHUL KUMAR Punjab National Bank 154000100303579</t>
  </si>
  <si>
    <t>RAKESH DILIP MATALIA THE KAPOL CO OP BANK LTD 004100100011302</t>
  </si>
  <si>
    <t>DAVINDER KAUR UCO BANK 6080100003224</t>
  </si>
  <si>
    <t>CHERIAN ABRAHAM</t>
  </si>
  <si>
    <t>V R RANGARAJAN</t>
  </si>
  <si>
    <t>GIRISH MANI TRIPATHI</t>
  </si>
  <si>
    <t>ARUN CHIMANALE SHAH</t>
  </si>
  <si>
    <t>ANIL GUPTA</t>
  </si>
  <si>
    <t>ASHOK MAHADEV GAMARE</t>
  </si>
  <si>
    <t>ADIL R KAPADIA</t>
  </si>
  <si>
    <t>ASHOK WADHWA</t>
  </si>
  <si>
    <t>BHARATI BHOGILAL FOFADIA</t>
  </si>
  <si>
    <t>BALLABH DAS KASTWAR</t>
  </si>
  <si>
    <t>BHAGAT RAM AGGARWAL</t>
  </si>
  <si>
    <t>BHAGWATIDEVI VYAS</t>
  </si>
  <si>
    <t>BHARAT LALCHAND PUNJABI</t>
  </si>
  <si>
    <t>CHANDRASEKHAR GOVIND PANICKER</t>
  </si>
  <si>
    <t>DEVYANI BHANUSHANKER UPADHYAYA</t>
  </si>
  <si>
    <t>DHANI RAM</t>
  </si>
  <si>
    <t>GOVIND PAVMANU INGALE</t>
  </si>
  <si>
    <t>HARSHA SUBHASH PALAV</t>
  </si>
  <si>
    <t>JANAKBHAI N PANDYA</t>
  </si>
  <si>
    <t>JAYA TOKHI</t>
  </si>
  <si>
    <t>JITENDRA KATIYAR</t>
  </si>
  <si>
    <t>KAMAL SODHIA</t>
  </si>
  <si>
    <t>KAMAL KUMAR KANORIA</t>
  </si>
  <si>
    <t>LYDIA D. COSTA</t>
  </si>
  <si>
    <t>MANISH KUMARI</t>
  </si>
  <si>
    <t>MILIND KULKARNI</t>
  </si>
  <si>
    <t>MOHAN LAL GARG</t>
  </si>
  <si>
    <t>MEERA NISHITH PRABHU VERLEKAR</t>
  </si>
  <si>
    <t>MANU DHAWAN</t>
  </si>
  <si>
    <t>MANFULA PRAVEENCHANDRA THAKKER</t>
  </si>
  <si>
    <t>MUKUND V GHIA</t>
  </si>
  <si>
    <t>MUKESH KOTHARI</t>
  </si>
  <si>
    <t>NAJMUDDIN A MILLWALA</t>
  </si>
  <si>
    <t>NARENDRA KUMAR SRIVASTAVA</t>
  </si>
  <si>
    <t>NIRAJ SURESH PAREKH</t>
  </si>
  <si>
    <t>NAGARMAL SARAF</t>
  </si>
  <si>
    <t>PINAKIN GANDHI</t>
  </si>
  <si>
    <t>PRAMODCHANDRA HARGOVINDDAS SHAH</t>
  </si>
  <si>
    <t>PRAMILA JAIN</t>
  </si>
  <si>
    <t>PRITI K BOYAD</t>
  </si>
  <si>
    <t>PRADEEP MUKHERJEE</t>
  </si>
  <si>
    <t>PRAVIN SHIVJI KENIA</t>
  </si>
  <si>
    <t>PRAVEEN TOPA</t>
  </si>
  <si>
    <t>P.K.VARMA</t>
  </si>
  <si>
    <t>PRADNYA SHRIRAM SAHASRABUDDHE</t>
  </si>
  <si>
    <t>RAJ DEEP GUPTA</t>
  </si>
  <si>
    <t>RAVINDER KAUR CHAUDHRY</t>
  </si>
  <si>
    <t>RAJENDRA PRASAD YADAV</t>
  </si>
  <si>
    <t>RAVEENDRAN THUPPALA</t>
  </si>
  <si>
    <t>RAJESH VAISH</t>
  </si>
  <si>
    <t>SETHU GOPALAKISHNAN</t>
  </si>
  <si>
    <t>SUBHASH HARILAL DAVE</t>
  </si>
  <si>
    <t>SANTOSH NIM</t>
  </si>
  <si>
    <t>SYED PERVEZ QAISER</t>
  </si>
  <si>
    <t>SURESH VARMA STATE BANK OF PATIALA 55009819182</t>
  </si>
  <si>
    <t>SANDHYA SUBHASH KARKHARIS</t>
  </si>
  <si>
    <t>SANKALCHAND MEHTA</t>
  </si>
  <si>
    <t>SONALI MOTICHAND JHAVERI</t>
  </si>
  <si>
    <t>SUSHILA DEVI MOHINDRU</t>
  </si>
  <si>
    <t>SHRILATA SUDHAKAR RANBHOR</t>
  </si>
  <si>
    <t>SEETA GUPTA</t>
  </si>
  <si>
    <t>VANAMALA SHRINIWAS POTADAR</t>
  </si>
  <si>
    <t>V JANARDHANAM</t>
  </si>
  <si>
    <t>PADAMABEN RAMESHCHANDRA JOSHI MANINAGAR CO-OP.BANK LTD. 2501</t>
  </si>
  <si>
    <t>VAISHALI DEGLURKAR CORPORATION BANK 7257</t>
  </si>
  <si>
    <t>MANGALORE VIVEKANAND RAO IDBI BANK LTD 186104000003384</t>
  </si>
  <si>
    <t>AKSHAY JAIN HDFC BANK LTD   BHAVNAGAR 01371000008377</t>
  </si>
  <si>
    <t>Nitin Gupta Canara Bank Sb 24897</t>
  </si>
  <si>
    <t>SHUBHANGI GANGADHAR PUSALKAR CANARA BANK 4042</t>
  </si>
  <si>
    <t>BIMAL PERSHAD JAIN PNB 01 025</t>
  </si>
  <si>
    <t>RAMESH ROSHAN BORANA STATE BANK OF MYSORE 64084120030</t>
  </si>
  <si>
    <t>SHYAM KRISHAN AGARWAL THE NAINITAL BANK LIMITED 2008807</t>
  </si>
  <si>
    <t>CHANDRIKABEN J. SANGHVI STATE BANK OF SAURASHTRA 10889</t>
  </si>
  <si>
    <t>SURESH KALYANJI GOSAR SHRI ARIHANT CO-OPERATIVE BANK LTD. 001225</t>
  </si>
  <si>
    <t>CHATHER KUMAR KOCHAR PUNJAB NATIONAL BANK 27281</t>
  </si>
  <si>
    <t>H LAXMINARAYANA KAMATH CORPORATION BANK 9347</t>
  </si>
  <si>
    <t>REKHA SANTOSH ANJANKAR DOMBIVLI NAGARI SAHAKARI BANK LTD 2288</t>
  </si>
  <si>
    <t>JAYANTHI SHANKAR HDFC BANK 00041300012270</t>
  </si>
  <si>
    <t>SHITAL RAKESHKUMAR SONI UNION BANK OF INDIA 311502010140783</t>
  </si>
  <si>
    <t>MAMTA DHANDUTT SHAH UTI BANK LTD 341010100024833</t>
  </si>
  <si>
    <t>ANIL GUPTA BANK OF INDIA 5048</t>
  </si>
  <si>
    <t>PRAHLAD RAI SHARMA ORIENTAL BANK OF COMMERCE 14433</t>
  </si>
  <si>
    <t>OM PARKASH JAIN PUNJAB NATIONAL BANK 015300100686846</t>
  </si>
  <si>
    <t>HAMIDA BANU AXIS BANK LTD 063010100117340</t>
  </si>
  <si>
    <t>KAILASH VIJAY STATE BANK OF BIKANER &amp; JAIPUR 61330458132</t>
  </si>
  <si>
    <t>T SIVA SANKARA LAKSHMI PRASAD HDFC BANK LTD 07051500000120</t>
  </si>
  <si>
    <t>DEBDIPTA LAHA INDIAN BANK 543692447</t>
  </si>
  <si>
    <t>NEERA</t>
  </si>
  <si>
    <t>SAURABH PURI CITI BANK 5333482225</t>
  </si>
  <si>
    <t>ASLAM KHAN IDBI BANK LTD 037104000016001</t>
  </si>
  <si>
    <t>T V VISWANATH GUPTA STATE BANK OF INDIA 0119 0534451</t>
  </si>
  <si>
    <t>KANTA DAVI RAWAT UCO BANK 1590100028061</t>
  </si>
  <si>
    <t>MANOJ KUMAR GOEL ORIENTAL BANK OF COMMERCE 1004201 1008719</t>
  </si>
  <si>
    <t>BHATT PARUL HIMANSHU PUNJAB NATIONAL BANK 373400120027155</t>
  </si>
  <si>
    <t>MOHD. SUALEH</t>
  </si>
  <si>
    <t>G B LAL</t>
  </si>
  <si>
    <t>REKHA MALANI</t>
  </si>
  <si>
    <t>PUSHPLATA</t>
  </si>
  <si>
    <t>HARSHAD BHAI</t>
  </si>
  <si>
    <t>SHUSHILABEN SHAKRABHAI NAYEE</t>
  </si>
  <si>
    <t>ARUNABEN ISHWARLAL DESAI</t>
  </si>
  <si>
    <t>AMIYA KUMAR DE</t>
  </si>
  <si>
    <t>ACHHRU RAM AGGARWAL</t>
  </si>
  <si>
    <t>ATMA RAM KEJRIWAL</t>
  </si>
  <si>
    <t>BHOGILAL KANJI FOFADIA</t>
  </si>
  <si>
    <t>BHADRIK LAL K SHAH</t>
  </si>
  <si>
    <t>CHETAN DESAI</t>
  </si>
  <si>
    <t>DAMYANTI HANDA</t>
  </si>
  <si>
    <t>DARSHANA PATHAK</t>
  </si>
  <si>
    <t>DALJIT SINGH</t>
  </si>
  <si>
    <t>DHONDOBABURAO BHANDARE</t>
  </si>
  <si>
    <t>DHIREN SANGHAVI</t>
  </si>
  <si>
    <t>GOPALDAS HUNDRAJ CHHABRIA</t>
  </si>
  <si>
    <t>GOVIND SWAROOP MAHESHWARI</t>
  </si>
  <si>
    <t>H G RAMACHANDRAN</t>
  </si>
  <si>
    <t>HARBHAJAN SINGH</t>
  </si>
  <si>
    <t>HEERABEN C PATEL</t>
  </si>
  <si>
    <t>IYER NAGA SUBRAMANIAN L</t>
  </si>
  <si>
    <t>JAYSHRI JAYANT EDGAONKAR</t>
  </si>
  <si>
    <t>JATIN J GANDHI</t>
  </si>
  <si>
    <t>JYOTSANA M DESHI</t>
  </si>
  <si>
    <t>J. V. R. MURTHY</t>
  </si>
  <si>
    <t>KAMALA BAI</t>
  </si>
  <si>
    <t>KALA JASVANTKUMAR CHOKSHI</t>
  </si>
  <si>
    <t>KRISHNA KUMAR SINGH</t>
  </si>
  <si>
    <t>KAMAL SINGH</t>
  </si>
  <si>
    <t>KESHUBHAI VIRSANGBHAI DESAI</t>
  </si>
  <si>
    <t>KISHORECHANDRA VADILAL SHAH</t>
  </si>
  <si>
    <t>KALPESH INDULAL BHATT</t>
  </si>
  <si>
    <t>KAMLESH C GHEEWALA</t>
  </si>
  <si>
    <t>LAXMANRAO KRISHNAJI GAEKWAD</t>
  </si>
  <si>
    <t>LAKSHMAN DEV</t>
  </si>
  <si>
    <t>MAHESH CHADRA SHARMA</t>
  </si>
  <si>
    <t>M K SREEDHAR</t>
  </si>
  <si>
    <t>M NAGARAJ</t>
  </si>
  <si>
    <t>MALLIKA RAJENDRA SHAH</t>
  </si>
  <si>
    <t>MANIKCHAND SUNDECHA</t>
  </si>
  <si>
    <t>MEENA CHITTARANJAN NAYAK</t>
  </si>
  <si>
    <t>MALTI MADHAVDAS</t>
  </si>
  <si>
    <t>NEELAM ARORA</t>
  </si>
  <si>
    <t>NARAYAN GANESH PANDIT</t>
  </si>
  <si>
    <t>NATHALAL JIWRAJ SHAH</t>
  </si>
  <si>
    <t>NATVARLAL MITHALAL PATEL</t>
  </si>
  <si>
    <t>NEELAM PRAVIN KENIA</t>
  </si>
  <si>
    <t>NIRMALA PACHISIA</t>
  </si>
  <si>
    <t>PIYUSH K BOYAD</t>
  </si>
  <si>
    <t>PADAM SINGH</t>
  </si>
  <si>
    <t>RAMESH B R</t>
  </si>
  <si>
    <t>RAJESH GUPTA</t>
  </si>
  <si>
    <t>RAKESH KALIA</t>
  </si>
  <si>
    <t>RAJ KUMAR MOHATA</t>
  </si>
  <si>
    <t>RANJNA MAKKER</t>
  </si>
  <si>
    <t>RAJENDRA PRASAD GARG</t>
  </si>
  <si>
    <t>RAVI VERMA</t>
  </si>
  <si>
    <t>RAMAN LAL JINALAL JAIN</t>
  </si>
  <si>
    <t>RENU GUPTA</t>
  </si>
  <si>
    <t>RAMESH MANGLANI</t>
  </si>
  <si>
    <t>SOLI BULSARA</t>
  </si>
  <si>
    <t>S CHAMPALAL</t>
  </si>
  <si>
    <t>SANTOSHKUMR KHANDELWAL</t>
  </si>
  <si>
    <t>SURESH KUMAR AGRAWAL</t>
  </si>
  <si>
    <t>SADHNE KALBHAI PATEL</t>
  </si>
  <si>
    <t>SUNDER LAL ATAL</t>
  </si>
  <si>
    <t>SAROJINI LAXMANRAO GAEKWAD</t>
  </si>
  <si>
    <t>SUBHASH PANDHARI NATH CHAWATHE</t>
  </si>
  <si>
    <t>SHIV SHANKER KHANNA</t>
  </si>
  <si>
    <t>TRILOKI NATH DHINGRA</t>
  </si>
  <si>
    <t>VADILAL JIVARAJ SHAH</t>
  </si>
  <si>
    <t>VYDEHI PUNYAMURTHULA</t>
  </si>
  <si>
    <t>VEENA PANDEY</t>
  </si>
  <si>
    <t>VIMLABEN THAKARSHY SHAH</t>
  </si>
  <si>
    <t>MANOJ SKARIA MATHEW BANK OF BAHRAIN AND KUWAIT 015150178350001</t>
  </si>
  <si>
    <t>SANDEEP JAIN P N B 8592</t>
  </si>
  <si>
    <t>ARVIND ZAVERILAL GADA IDBI BANK LIMITED 477104000029458</t>
  </si>
  <si>
    <t>AMIT MAHENDRA PANCHMATIA HDFC BANK LTD   SANTACRUZ BR 00791000111136</t>
  </si>
  <si>
    <t>HARISH KUMAR VOHRA UTI BANK LTD 010010100377485</t>
  </si>
  <si>
    <t>HENRY  EDWARD  ROCHE BANK  OF  INDIA 30541</t>
  </si>
  <si>
    <t>PREM  KUMAR  SACHDEVA BANK  OF  BARODA 147389</t>
  </si>
  <si>
    <t>HARSHADKUMAR DHARMABHAI PATEL STATE BANK OF INDIA 56106091711</t>
  </si>
  <si>
    <t>SANJEEV KUMAR RAI HDFC BANK 02161000008623</t>
  </si>
  <si>
    <t>SUNITI DALMIA THE BANTRA COOPERATIVE BANK LTD 207634</t>
  </si>
  <si>
    <t>KANNAMMAI AR ICICI BANK MAIN 606901127663</t>
  </si>
  <si>
    <t>PARAG J SHAH ORIENTAL BANK OF COMMERCE 6216</t>
  </si>
  <si>
    <t>PRAVEEN KUMAR JAIN BHAGYODAYA URBAN CO-OP BANK LTD 10102299</t>
  </si>
  <si>
    <t>K TARANATH SYNDICATE BANK 69094</t>
  </si>
  <si>
    <t>SNEHA PRASHANT JAYAKAR CENTRAL BANK 29366</t>
  </si>
  <si>
    <t>BHANUBEN MAHENDRAKUMAR SHAH NEW INDIA CO OP BANK LTD 0006464</t>
  </si>
  <si>
    <t>POPATLAL TEJRAJ GANDHI AXIS BANK LTD 135010100064503</t>
  </si>
  <si>
    <t>KRISHAN LAL CHADHA PUNJAB &amp; SIND BANK 12777</t>
  </si>
  <si>
    <t>MANJULA RANI UNITED BANK OF INDIA 16059</t>
  </si>
  <si>
    <t>URMILA KHANDELWAL PUNJAB NATIONAL BANK 4004</t>
  </si>
  <si>
    <t>YOGINI DHANESH SHAH GREATER BOMBAY CO OP BANK LTD SB7271</t>
  </si>
  <si>
    <t>S R AGARWAL &amp; SONS STATE BANK OF PATIALA 55007601927</t>
  </si>
  <si>
    <t>AMANDEEP SINGH OBEROI PUNJAB AND SIND BANK 000000003367</t>
  </si>
  <si>
    <t>SANJAY MITTAL HDFC BANK LTD   AHURA CENTRE 05431050035739</t>
  </si>
  <si>
    <t>LALIT KUMAR PUNJAB NATIONAL BANK 012600109133778</t>
  </si>
  <si>
    <t>SADHVI BANSAL PUNJAB NATIONAL BANK 306100102918768</t>
  </si>
  <si>
    <t>ASHISH AMRUTLAL MUTHA . AXIS BANK LTD 918010010701831</t>
  </si>
  <si>
    <t>SUPARTH DHANANJAY MEHTA CORPORATION BANK SB01001464</t>
  </si>
  <si>
    <t>GURMEET SINGH PUNJAB NATIONAL BANK 06740000100363103</t>
  </si>
  <si>
    <t>DRAFT ISSUED IN LIEU OF            INDAG RUBBER LIMITED               DIV A/C 2018-19                    WARRANT NO.6                       FOLIO NO.10164                     DD ISSUE AS PER CERTIFICATE        006166400000050</t>
  </si>
  <si>
    <t>DRAFT ISSUED IN LIEU OF            INDAG RUBBER LIMITED               DIV A/C 2018-19                    WARRANT NO.7                       FOLIO NO.10221                     DD ISSUE AS PER CERTIFICATE        006166400000050</t>
  </si>
  <si>
    <t>DRAFT ISSUED IN LIEU OF            INDAG RUBBER LIMITED               DIV A/C 2018-19                    WARRANT NO.22                      FOLIO NO.10397                     DD ISSUE AS PER CERTIFICATE        006166400000050</t>
  </si>
  <si>
    <t>DRAFT ISSUED IN LIEU OF            INDAG RUBBER LIMITED               DIV A/C 2018-19                    WARRANT NO.33                      FOLIO NO.10408                     DD ISSUE AS PER CERTIFICATE        006166400000050</t>
  </si>
  <si>
    <t>DRAFT ISSUED IN LIEU OF            INDAG RUBBER LIMITED               DIV A/C 2018-19                    WARRANT NO.51                      FOLIO NO.10490                     DD ISSUE AS PER CERTIFICATE        006166400000050</t>
  </si>
  <si>
    <t>DRAFT ISSUED IN LIEU OF            INDAG RUBBER LIMITED               DIV A/C 2018-19                    WARRANT NO.60                      FOLIO NO.10499                     DD ISSUE AS PER CERTIFICATE        006166400000050</t>
  </si>
  <si>
    <t>DRAFT ISSUED IN LIEU OF            INDAG RUBBER LIMITED               DIV A/C 2018-19                    WARRANT NO.71                      FOLIO NO.10510                     DD ISSUE AS PER CERTIFICATE        006166400000050</t>
  </si>
  <si>
    <t>DRAFT ISSUED IN LIEU OF            INDAG RUBBER LIMITED               DIV A/C 2018-19                    WARRANT NO.73                      FOLIO NO.10512                     DD ISSUE AS PER CERTIFICATE        006166400000050</t>
  </si>
  <si>
    <t>DRAFT ISSUED IN LIEU OF            INDAG RUBBER LIMITED               DIV A/C 2018-19                    WARRANT NO.76                      FOLIO NO.10515                     DD ISSUE AS PER CERTIFICATE        006166400000050</t>
  </si>
  <si>
    <t>DRAFT ISSUED IN LIEU OF            INDAG RUBBER LIMITED               DIV A/C 2018-19                    WARRANT NO.116                     FOLIO NO.10555                     DD ISSUE AS PER CERTIFICATE        006166400000050</t>
  </si>
  <si>
    <t>DRAFT ISSUED IN LIEU OF            INDAG RUBBER LIMITED               DIV A/C 2018-19                    WARRANT NO.118                     FOLIO NO.10557                     DD ISSUE AS PER CERTIFICATE        006166400000050</t>
  </si>
  <si>
    <t>DRAFT ISSUED IN LIEU OF            INDAG RUBBER LIMITED               DIV A/C 2018-19                    WARRANT NO.130                     FOLIO NO.10569                     DD ISSUE AS PER CERTIFICATE        006166400000050</t>
  </si>
  <si>
    <t>DRAFT ISSUED IN LIEU OF            INDAG RUBBER LIMITED               DIV A/C 2018-19                    WARRANT NO.132                     FOLIO NO.10571                     DD ISSUE AS PER CERTIFICATE        006166400000050</t>
  </si>
  <si>
    <t>DRAFT ISSUED IN LIEU OF            INDAG RUBBER LIMITED               DIV A/C 2018-19                    WARRANT NO.136                     FOLIO NO.10575                     DD ISSUE AS PER CERTIFICATE        006166400000050</t>
  </si>
  <si>
    <t>DRAFT ISSUED IN LIEU OF            INDAG RUBBER LIMITED               DIV A/C 2018-19                    WARRANT NO.141                     FOLIO NO.10580                     DD ISSUE AS PER CERTIFICATE        006166400000050</t>
  </si>
  <si>
    <t>DRAFT ISSUED IN LIEU OF            INDAG RUBBER LIMITED               DIV A/C 2018-19                    WARRANT NO.176                     FOLIO NO.10836                     DD ISSUE AS PER CERTIFICATE        006166400000050</t>
  </si>
  <si>
    <t>DRAFT ISSUED IN LIEU OF            INDAG RUBBER LIMITED               DIV A/C 2018-19                    WARRANT NO.196                     FOLIO NO.A00479                    DD ISSUE AS PER CERTIFICATE        006166400000050</t>
  </si>
  <si>
    <t>DRAFT ISSUED IN LIEU OF            INDAG RUBBER LIMITED               DIV A/C 2018-19                    WARRANT NO.233                     FOLIO NO.A02457                    DD ISSUE AS PER CERTIFICATE        006166400000050</t>
  </si>
  <si>
    <t>DRAFT ISSUED IN LIEU OF            INDAG RUBBER LIMITED               DIV A/C 2018-19                    WARRANT NO.238                     FOLIO NO.B00282                    DD ISSUE AS PER CERTIFICATE        006166400000050</t>
  </si>
  <si>
    <t>DRAFT ISSUED IN LIEU OF            INDAG RUBBER LIMITED               DIV A/C 2018-19                    WARRANT NO.241                     FOLIO NO.B00435                    DD ISSUE AS PER CERTIFICATE        006166400000050</t>
  </si>
  <si>
    <t>DRAFT ISSUED IN LIEU OF            INDAG RUBBER LIMITED               DIV A/C 2018-19                    WARRANT NO.255                     FOLIO NO.B01228                    DD ISSUE AS PER CERTIFICATE        006166400000050</t>
  </si>
  <si>
    <t>DRAFT ISSUED IN LIEU OF            INDAG RUBBER LIMITED               DIV A/C 2018-19                    WARRANT NO.279                     FOLIO NO.D00611                    DD ISSUE AS PER CERTIFICATE        006166400000050</t>
  </si>
  <si>
    <t>DRAFT ISSUED IN LIEU OF            INDAG RUBBER LIMITED               DIV A/C 2018-19                    WARRANT NO.280                     FOLIO NO.D00638                    DD ISSUE AS PER CERTIFICATE        006166400000050</t>
  </si>
  <si>
    <t>DRAFT ISSUED IN LIEU OF            INDAG RUBBER LIMITED               DIV A/C 2018-19                    WARRANT NO.286                     FOLIO NO.D00922                    DD ISSUE AS PER CERTIFICATE        006166400000050</t>
  </si>
  <si>
    <t>DRAFT ISSUED IN LIEU OF            INDAG RUBBER LIMITED               DIV A/C 2018-19                    WARRANT NO.287                     FOLIO NO.D00930                    DD ISSUE AS PER CERTIFICATE        006166400000050</t>
  </si>
  <si>
    <t>DRAFT ISSUED IN LIEU OF            INDAG RUBBER LIMITED               DIV A/C 2018-19                    WARRANT NO.290                     FOLIO NO.D01250                    DD ISSUE AS PER CERTIFICATE        006166400000050</t>
  </si>
  <si>
    <t>DRAFT ISSUED IN LIEU OF            INDAG RUBBER LIMITED               DIV A/C 2018-19                    WARRANT NO.298                     FOLIO NO.E00123                    DD ISSUE AS PER CERTIFICATE        006166400000050</t>
  </si>
  <si>
    <t>DRAFT ISSUED IN LIEU OF            INDAG RUBBER LIMITED               DIV A/C 2018-19                    WARRANT NO.300                     FOLIO NO.F00162                    DD ISSUE AS PER CERTIFICATE        006166400000050</t>
  </si>
  <si>
    <t>DRAFT ISSUED IN LIEU OF            INDAG RUBBER LIMITED               DIV A/C 2018-19                    WARRANT NO.305                     FOLIO NO.G00257                    DD ISSUE AS PER CERTIFICATE        006166400000050</t>
  </si>
  <si>
    <t>DRAFT ISSUED IN LIEU OF            INDAG RUBBER LIMITED               DIV A/C 2018-19                    WARRANT NO.310                     FOLIO NO.G00435                    DD ISSUE AS PER CERTIFICATE        006166400000050</t>
  </si>
  <si>
    <t>DRAFT ISSUED IN LIEU OF            INDAG RUBBER LIMITED               DIV A/C 2018-19                    WARRANT NO.327                     FOLIO NO.H00518                    DD ISSUE AS PER CERTIFICATE        006166400000050</t>
  </si>
  <si>
    <t>DRAFT ISSUED IN LIEU OF            INDAG RUBBER LIMITED               DIV A/C 2018-19                    WARRANT NO.332                     FOLIO NO.H00975                    DD ISSUE AS PER CERTIFICATE        006166400000050</t>
  </si>
  <si>
    <t>DRAFT ISSUED IN LIEU OF            INDAG RUBBER LIMITED               DIV A/C 2018-19                    WARRANT NO.337                     FOLIO NO.H01185                    DD ISSUE AS PER CERTIFICATE        006166400000050</t>
  </si>
  <si>
    <t>DRAFT ISSUED IN LIEU OF            INDAG RUBBER LIMITED               DIV A/C 2018-19                    WARRANT NO.354                     FOLIO NO.J00659                    DD ISSUE AS PER CERTIFICATE        006166400000050</t>
  </si>
  <si>
    <t>DRAFT ISSUED IN LIEU OF            INDAG RUBBER LIMITED               DIV A/C 2018-19                    WARRANT NO.355                     FOLIO NO.J00681                    DD ISSUE AS PER CERTIFICATE        006166400000050</t>
  </si>
  <si>
    <t>DRAFT ISSUED IN LIEU OF            INDAG RUBBER LIMITED               DIV A/C 2018-19                    WARRANT NO.358                     FOLIO NO.J00862                    DD ISSUE AS PER CERTIFICATE        006166400000050</t>
  </si>
  <si>
    <t>DRAFT ISSUED IN LIEU OF            INDAG RUBBER LIMITED               DIV A/C 2018-19                    WARRANT NO.378                     FOLIO NO.K00817                    DD ISSUE AS PER CERTIFICATE        006166400000050</t>
  </si>
  <si>
    <t>DRAFT ISSUED IN LIEU OF            INDAG RUBBER LIMITED               DIV A/C 2018-19                    WARRANT NO.390                     FOLIO NO.K01385                    DD ISSUE AS PER CERTIFICATE        006166400000050</t>
  </si>
  <si>
    <t>DRAFT ISSUED IN LIEU OF            INDAG RUBBER LIMITED               DIV A/C 2018-19                    WARRANT NO.391                     FOLIO NO.K01407                    DD ISSUE AS PER CERTIFICATE        006166400000050</t>
  </si>
  <si>
    <t>DRAFT ISSUED IN LIEU OF            INDAG RUBBER LIMITED               DIV A/C 2018-19                    WARRANT NO.397                     FOLIO NO.K01641                    DD ISSUE AS PER CERTIFICATE        006166400000050</t>
  </si>
  <si>
    <t>DRAFT ISSUED IN LIEU OF            INDAG RUBBER LIMITED               DIV A/C 2018-19                    WARRANT NO.400                     FOLIO NO.K01820                    DD ISSUE AS PER CERTIFICATE        006166400000050</t>
  </si>
  <si>
    <t>DRAFT ISSUED IN LIEU OF            INDAG RUBBER LIMITED               DIV A/C 2018-19                    WARRANT NO.404                     FOLIO NO.K01974                    DD ISSUE AS PER CERTIFICATE        006166400000050</t>
  </si>
  <si>
    <t>DRAFT ISSUED IN LIEU OF            INDAG RUBBER LIMITED               DIV A/C 2018-19                    WARRANT NO.406                     FOLIO NO.K02186                    DD ISSUE AS PER CERTIFICATE        006166400000050</t>
  </si>
  <si>
    <t>DRAFT ISSUED IN LIEU OF            INDAG RUBBER LIMITED               DIV A/C 2018-19                    WARRANT NO.417                     FOLIO NO.L00187                    DD ISSUE AS PER CERTIFICATE        006166400000050</t>
  </si>
  <si>
    <t>DRAFT ISSUED IN LIEU OF            INDAG RUBBER LIMITED               DIV A/C 2018-19                    WARRANT NO.420                     FOLIO NO.L00340                    DD ISSUE AS PER CERTIFICATE        006166400000050</t>
  </si>
  <si>
    <t>DRAFT ISSUED IN LIEU OF            INDAG RUBBER LIMITED               DIV A/C 2018-19                    WARRANT NO.421                     FOLIO NO.L00365                    DD ISSUE AS PER CERTIFICATE        006166400000050</t>
  </si>
  <si>
    <t>DRAFT ISSUED IN LIEU OF            INDAG RUBBER LIMITED               DIV A/C 2018-19                    WARRANT NO.423                     FOLIO NO.L00489                    DD ISSUE AS PER CERTIFICATE        006166400000050</t>
  </si>
  <si>
    <t>DRAFT ISSUED IN LIEU OF            INDAG RUBBER LIMITED               DIV A/C 2018-19                    WARRANT NO.425                     FOLIO NO.L00607                    DD ISSUE AS PER CERTIFICATE        006166400000050</t>
  </si>
  <si>
    <t>DRAFT ISSUED IN LIEU OF            INDAG RUBBER LIMITED               DIV A/C 2018-19                    WARRANT NO.445                     FOLIO NO.M01099                    DD ISSUE AS PER CERTIFICATE        006166400000050</t>
  </si>
  <si>
    <t>DRAFT ISSUED IN LIEU OF            INDAG RUBBER LIMITED               DIV A/C 2018-19                    WARRANT NO.463                     FOLIO NO.M01832                    DD ISSUE AS PER CERTIFICATE        006166400000050</t>
  </si>
  <si>
    <t>DRAFT ISSUED IN LIEU OF            INDAG RUBBER LIMITED               DIV A/C 2018-19                    WARRANT NO.476                     FOLIO NO.M02392                    DD ISSUE AS PER CERTIFICATE        006166400000050</t>
  </si>
  <si>
    <t>DRAFT ISSUED IN LIEU OF            INDAG RUBBER LIMITED               DIV A/C 2018-19                    WARRANT NO.487                     FOLIO NO.M02835                    DD ISSUE AS PER CERTIFICATE        006166400000050</t>
  </si>
  <si>
    <t>DRAFT ISSUED IN LIEU OF            INDAG RUBBER LIMITED               DIV A/C 2018-19                    WARRANT NO.510                     FOLIO NO.N01406                    DD ISSUE AS PER CERTIFICATE        006166400000050</t>
  </si>
  <si>
    <t>DRAFT ISSUED IN LIEU OF            INDAG RUBBER LIMITED               DIV A/C 2018-19                    WARRANT NO.518                     FOLIO NO.P00144                    DD ISSUE AS PER CERTIFICATE        006166400000050</t>
  </si>
  <si>
    <t>DRAFT ISSUED IN LIEU OF            INDAG RUBBER LIMITED               DIV A/C 2018-19                    WARRANT NO.558                     FOLIO NO.R00141                    DD ISSUE AS PER CERTIFICATE        006166400000050</t>
  </si>
  <si>
    <t>DRAFT ISSUED IN LIEU OF            INDAG RUBBER LIMITED               DIV A/C 2018-19                    WARRANT NO.561                     FOLIO NO.R00225                    DD ISSUE AS PER CERTIFICATE        006166400000050</t>
  </si>
  <si>
    <t>DRAFT ISSUED IN LIEU OF            INDAG RUBBER LIMITED               DIV A/C 2018-19                    WARRANT NO.571                     FOLIO NO.R01028                    DD ISSUE AS PER CERTIFICATE        006166400000050</t>
  </si>
  <si>
    <t>DRAFT ISSUED IN LIEU OF            INDAG RUBBER LIMITED               DIV A/C 2018-19                    WARRANT NO.583                     FOLIO NO.R02024                    DD ISSUE AS PER CERTIFICATE        006166400000050</t>
  </si>
  <si>
    <t>DRAFT ISSUED IN LIEU OF            INDAG RUBBER LIMITED               DIV A/C 2018-19                    WARRANT NO.592                     FOLIO NO.R02817                    DD ISSUE AS PER CERTIFICATE        006166400000050</t>
  </si>
  <si>
    <t>DRAFT ISSUED IN LIEU OF            INDAG RUBBER LIMITED               DIV A/C 2018-19                    WARRANT NO.600                     FOLIO NO.R03239                    DD ISSUE AS PER CERTIFICATE        006166400000050</t>
  </si>
  <si>
    <t>DRAFT ISSUED IN LIEU OF            INDAG RUBBER LIMITED               DIV A/C 2018-19                    WARRANT NO.613                     FOLIO NO.S00456                    DD ISSUE AS PER CERTIFICATE        006166400000050</t>
  </si>
  <si>
    <t>DRAFT ISSUED IN LIEU OF            INDAG RUBBER LIMITED               DIV A/C 2018-19                    WARRANT NO.619                     FOLIO NO.S00938                    DD ISSUE AS PER CERTIFICATE        006166400000050</t>
  </si>
  <si>
    <t>DRAFT ISSUED IN LIEU OF            INDAG RUBBER LIMITED               DIV A/C 2018-19                    WARRANT NO.621                     FOLIO NO.S00991                    DD ISSUE AS PER CERTIFICATE        006166400000050</t>
  </si>
  <si>
    <t>DRAFT ISSUED IN LIEU OF            INDAG RUBBER LIMITED               DIV A/C 2018-19                    WARRANT NO.631                     FOLIO NO.S01619                    DD ISSUE AS PER CERTIFICATE        006166400000050</t>
  </si>
  <si>
    <t>DRAFT ISSUED IN LIEU OF            INDAG RUBBER LIMITED               DIV A/C 2018-19                    WARRANT NO.670                     FOLIO NO.S03381                    DD ISSUE AS PER CERTIFICATE        006166400000050</t>
  </si>
  <si>
    <t>DRAFT ISSUED IN LIEU OF            INDAG RUBBER LIMITED               DIV A/C 2018-19                    WARRANT NO.682                     FOLIO NO.S03971                    DD ISSUE AS PER CERTIFICATE        006166400000050</t>
  </si>
  <si>
    <t>DRAFT ISSUED IN LIEU OF            INDAG RUBBER LIMITED               DIV A/C 2018-19                    WARRANT NO.690                     FOLIO NO.S04445                    DD ISSUE AS PER CERTIFICATE        006166400000050</t>
  </si>
  <si>
    <t>DRAFT ISSUED IN LIEU OF            INDAG RUBBER LIMITED               DIV A/C 2018-19                    WARRANT NO.695                     FOLIO NO.S04632                    DD ISSUE AS PER CERTIFICATE        006166400000050</t>
  </si>
  <si>
    <t>DRAFT ISSUED IN LIEU OF            INDAG RUBBER LIMITED               DIV A/C 2018-19                    WARRANT NO.696                     FOLIO NO.S04639                    DD ISSUE AS PER CERTIFICATE        006166400000050</t>
  </si>
  <si>
    <t>DRAFT ISSUED IN LIEU OF            INDAG RUBBER LIMITED               DIV A/C 2018-19                    WARRANT NO.700                     FOLIO NO.S04860                    DD ISSUE AS PER CERTIFICATE        006166400000050</t>
  </si>
  <si>
    <t>DRAFT ISSUED IN LIEU OF            INDAG RUBBER LIMITED               DIV A/C 2018-19                    WARRANT NO.704                     FOLIO NO.S04901                    DD ISSUE AS PER CERTIFICATE        006166400000050</t>
  </si>
  <si>
    <t>DRAFT ISSUED IN LIEU OF            INDAG RUBBER LIMITED               DIV A/C 2018-19                    WARRANT NO.725                     FOLIO NO.S05226                    DD ISSUE AS PER CERTIFICATE        006166400000050</t>
  </si>
  <si>
    <t>DRAFT ISSUED IN LIEU OF            INDAG RUBBER LIMITED               DIV A/C 2018-19                    WARRANT NO.726                     FOLIO NO.S05300                    DD ISSUE AS PER CERTIFICATE        006166400000050</t>
  </si>
  <si>
    <t>DRAFT ISSUED IN LIEU OF            INDAG RUBBER LIMITED               DIV A/C 2018-19                    WARRANT NO.742                     FOLIO NO.U00627                    DD ISSUE AS PER CERTIFICATE        006166400000050</t>
  </si>
  <si>
    <t>DRAFT ISSUED IN LIEU OF            INDAG RUBBER LIMITED               DIV A/C 2018-19                    WARRANT NO.762                     FOLIO NO.V01721                    DD ISSUE AS PER CERTIFICATE        006166400000050</t>
  </si>
  <si>
    <t>DRAFT ISSUED IN LIEU OF            INDAG RUBBER LIMITED               DIV A/C 2018-19                    WARRANT NO.941                     FOLIO NO.IN30001110426128          DD ISSUE AS PER CERTIFICATE        006166400000050</t>
  </si>
  <si>
    <t>DRAFT ISSUED IN LIEU OF            INDAG RUBBER LIMITED               DIV A/C 2018-19                    WARRANT NO.1065                    FOLIO NO.IN30011810450493          DD ISSUE AS PER CERTIFICATE        006166400000050</t>
  </si>
  <si>
    <t>DRAFT ISSUED IN LIEU OF            INDAG RUBBER LIMITED               DIV A/C 2018-19                    WARRANT NO.1074                    FOLIO NO.IN30011810600885          DD ISSUE AS PER CERTIFICATE        006166400000050</t>
  </si>
  <si>
    <t>DRAFT ISSUED IN LIEU OF            INDAG RUBBER LIMITED               DIV A/C 2018-19                    WARRANT NO.1105                    FOLIO NO.IN30011811404856          DD ISSUE AS PER CERTIFICATE        006166400000050</t>
  </si>
  <si>
    <t>DRAFT ISSUED IN LIEU OF            INDAG RUBBER LIMITED               DIV A/C 2018-19                    WARRANT NO.1121                    FOLIO NO.IN30011811619232          DD ISSUE AS PER CERTIFICATE        006166400000050</t>
  </si>
  <si>
    <t>DRAFT ISSUED IN LIEU OF            INDAG RUBBER LIMITED               DIV A/C 2018-19                    WARRANT NO.1283                    FOLIO NO.IN30021412264710          DD ISSUE AS PER CERTIFICATE        006166400000050</t>
  </si>
  <si>
    <t>DRAFT ISSUED IN LIEU OF            INDAG RUBBER LIMITED               DIV A/C 2018-19                    WARRANT NO.1638                    FOLIO NO.IN30045013377857          DD ISSUE AS PER CERTIFICATE        006166400000050</t>
  </si>
  <si>
    <t>DRAFT ISSUED IN LIEU OF            INDAG RUBBER LIMITED               DIV A/C 2018-19                    WARRANT NO.1925                    FOLIO NO.IN30051316206049          DD ISSUE AS PER CERTIFICATE        006166400000050</t>
  </si>
  <si>
    <t>DRAFT ISSUED IN LIEU OF            INDAG RUBBER LIMITED               DIV A/C 2018-19                    WARRANT NO.2270                    FOLIO NO.IN30082911874518          DD ISSUE AS PER CERTIFICATE        006166400000050</t>
  </si>
  <si>
    <t>DRAFT ISSUED IN LIEU OF            INDAG RUBBER LIMITED               DIV A/C 2018-19                    WARRANT NO.2320                    FOLIO NO.IN30088814139769          DD ISSUE AS PER CERTIFICATE        006166400000050</t>
  </si>
  <si>
    <t>DRAFT ISSUED IN LIEU OF            INDAG RUBBER LIMITED               DIV A/C 2018-19                    WARRANT NO.2332                    FOLIO NO.IN30094010074880          DD ISSUE AS PER CERTIFICATE        006166400000050</t>
  </si>
  <si>
    <t>DRAFT ISSUED IN LIEU OF            INDAG RUBBER LIMITED               DIV A/C 2018-19                    WARRANT NO.2397                    FOLIO NO.IN30098210204760          DD ISSUE AS PER CERTIFICATE        006166400000050</t>
  </si>
  <si>
    <t>DRAFT ISSUED IN LIEU OF            INDAG RUBBER LIMITED               DIV A/C 2018-19                    WARRANT NO.2424                    FOLIO NO.IN30105510369810          DD ISSUE AS PER CERTIFICATE        006166400000050</t>
  </si>
  <si>
    <t>DRAFT ISSUED IN LIEU OF            INDAG RUBBER LIMITED               DIV A/C 2018-19                    WARRANT NO.2590                    FOLIO NO.IN30115112815208          DD ISSUE AS PER CERTIFICATE        006166400000050</t>
  </si>
  <si>
    <t>DRAFT ISSUED IN LIEU OF            INDAG RUBBER LIMITED               DIV A/C 2018-19                    WARRANT NO.3268                    FOLIO NO.IN30169611067139          DD ISSUE AS PER CERTIFICATE        006166400000050</t>
  </si>
  <si>
    <t>DRAFT ISSUED IN LIEU OF            INDAG RUBBER LIMITED               DIV A/C 2018-19                    WARRANT NO.4178                    FOLIO NO.IN30357510003930          DD ISSUE AS PER CERTIFICATE        006166400000050</t>
  </si>
  <si>
    <t>DRAFT ISSUED IN LIEU OF            INDAG RUBBER LIMITED               DIV A/C 2018-19                    WARRANT NO.4329                    FOLIO NO.1201090003286807          DD ISSUE AS PER CERTIFICATE        006166400000050</t>
  </si>
  <si>
    <t>DRAFT ISSUED IN LIEU OF            INDAG RUBBER LIMITED               DIV A/C 2018-19                    WARRANT NO.4410                    FOLIO NO.1201120000139331          DD ISSUE AS PER CERTIFICATE        006166400000050</t>
  </si>
  <si>
    <t>DRAFT ISSUED IN LIEU OF            INDAG RUBBER LIMITED               DIV A/C 2018-19                    WARRANT NO.4476                    FOLIO NO.1201210100282146          DD ISSUE AS PER CERTIFICATE        006166400000050</t>
  </si>
  <si>
    <t>DRAFT ISSUED IN LIEU OF            INDAG RUBBER LIMITED               DIV A/C 2018-19                    WARRANT NO.5054                    FOLIO NO.1203040000013221          DD ISSUE AS PER CERTIFICATE        006166400000050</t>
  </si>
  <si>
    <t>DRAFT ISSUED IN LIEU OF            INDAG RUBBER LIMITED               DIV A/C 2018-19                    WARRANT NO.5424                    FOLIO NO.1203660000188115          DD ISSUE AS PER CERTIFICATE        006166400000050</t>
  </si>
  <si>
    <t>DRAFT ISSUED IN LIEU OF            INDAG RUBBER LIMITED               DIV A/C 2018-19                    WARRANT NO.5529                    FOLIO NO.1204330000035957          DD ISSUE AS PER CERTIFICATE        006166400000050</t>
  </si>
  <si>
    <t>DRAFT ISSUED IN LIEU OF            INDAG RUBBER LIMITED               DIV A/C 2018-19                    WARRANT NO.5732                    FOLIO NO.1204840000167270          DD ISSUE AS PER CERTIFICATE        006166400000050</t>
  </si>
  <si>
    <t>DRAFT ISSUED IN LIEU OF            INDAG RUBBER LIMITED               DIV A/C 2018-19                    WARRANT NO.6202                    FOLIO NO.1301380000198161          DD ISSUE AS PER CERTIFICATE        006166400000050</t>
  </si>
  <si>
    <t>DRAFT ISSUED IN LIEU OF            INDAG RUBBER LIMITED               DIV A/C 2018-19                    WARRANT NO.6206                    FOLIO NO.1301440001266558          DD ISSUE AS PER CERTIFICATE        006166400000050</t>
  </si>
  <si>
    <t>DRAFT ISSUED IN LIEU OF            INDAG RUBBER LIMITED               DIV A/C 2018-19                    WARRANT NO.200                     FOLIO NO.A00561                    DD ISSUE AGST NACH RETURN          006166400000050</t>
  </si>
  <si>
    <t>DRAFT ISSUED IN LIEU OF            INDAG RUBBER LIMITED               DIV A/C 2018-19                    WARRANT NO.649                     FOLIO NO.S02466                    DD ISSUE AGST NACH RETURN          006166400000050</t>
  </si>
  <si>
    <t>DRAFT ISSUED IN LIEU OF            INDAG RUBBER LIMITED               DIV A/C 2018-19                    WARRANT NO.989                     FOLIO NO.IN30009510455268          DD ISSUE AGST NACH RETURN          006166400000050</t>
  </si>
  <si>
    <t>DRAFT ISSUED IN LIEU OF            INDAG RUBBER LIMITED               DIV A/C 2018-19                    WARRANT NO.1087                    FOLIO NO.IN30011810988923          DD ISSUE AGST NACH RETURN          006166400000050</t>
  </si>
  <si>
    <t>DRAFT ISSUED IN LIEU OF            INDAG RUBBER LIMITED               DIV A/C 2018-19                    WARRANT NO.1160                    FOLIO NO.IN30015910819457          DD ISSUE AGST NACH RETURN          006166400000050</t>
  </si>
  <si>
    <t>DRAFT ISSUED IN LIEU OF            INDAG RUBBER LIMITED               DIV A/C 2018-19                    WARRANT NO.1234                    FOLIO NO.IN30020610806220          DD ISSUE AGST NACH RETURN          006166400000050</t>
  </si>
  <si>
    <t>DRAFT ISSUED IN LIEU OF            INDAG RUBBER LIMITED               DIV A/C 2018-19                    WARRANT NO.2897                    FOLIO NO.IN30143610215753          DD ISSUE AGST NACH RETURN          006166400000050</t>
  </si>
  <si>
    <t>DRAFT ISSUED IN LIEU OF            INDAG RUBBER LIMITED               DIV A/C 2018-19                    WARRANT NO.3465                    FOLIO NO.IN30226911486371          DD ISSUE AGST NACH RETURN          006166400000050</t>
  </si>
  <si>
    <t>DRAFT ISSUED IN LIEU OF            INDAG RUBBER LIMITED               DIV A/C 2018-19                    WARRANT NO.3534                    FOLIO NO.IN30236510286775          DD ISSUE AGST NACH RETURN          006166400000050</t>
  </si>
  <si>
    <t>DRAFT ISSUED IN LIEU OF            INDAG RUBBER LIMITED               DIV A/C 2018-19                    WARRANT NO.4486                    FOLIO NO.1201220000065032          DD ISSUE AGST NACH RETURN          006166400000050</t>
  </si>
  <si>
    <t>DRAFT ISSUED IN LIEU OF            INDAG RUBBER LIMITED               DIV A/C 2018-19                    WARRANT NO.4655                    FOLIO NO.1201910101131403          DD ISSUE AGST NACH RETURN          006166400000050</t>
  </si>
  <si>
    <t>DRAFT ISSUED IN LIEU OF            INDAG RUBBER LIMITED               DIV A/C 2018-19                    WARRANT NO.5812                    FOLIO NO.1205620000015784          DD ISSUE AGST NACH RETURN          006166400000050</t>
  </si>
  <si>
    <t>DRAFT ISSUED IN LIEU OF            INDAG RUBBER LIMITED               DIV A/C 2018-19                    WARRANT NO.1229                    FOLIO NO.IN30020610561244          DD ISSUE AGST RTGS RETURN          006166400000050</t>
  </si>
  <si>
    <t>DRAFT ISSUED IN LIEU OF            INDAG RUBBER LIMITED               DIV A/C 2018-19                    WARRANT NO.25                      FOLIO NO.10400                     DD ISSUE AS PER CERTIFICATE        006166400000050</t>
  </si>
  <si>
    <t>DRAFT ISSUED IN LIEU OF            INDAG RUBBER LIMITED               DIV A/C 2018-19                    WARRANT NO.27                      FOLIO NO.10402                     DD ISSUE AS PER CERTIFICATE        006166400000050</t>
  </si>
  <si>
    <t>DRAFT ISSUED IN LIEU OF            INDAG RUBBER LIMITED               DIV A/C 2018-19                    WARRANT NO.29                      FOLIO NO.10404                     DD ISSUE AS PER CERTIFICATE        006166400000050</t>
  </si>
  <si>
    <t>DRAFT ISSUED IN LIEU OF            INDAG RUBBER LIMITED               DIV A/C 2018-19                    WARRANT NO.34                      FOLIO NO.10409                     DD ISSUE AS PER CERTIFICATE        006166400000050</t>
  </si>
  <si>
    <t>DRAFT ISSUED IN LIEU OF            INDAG RUBBER LIMITED               DIV A/C 2018-19                    WARRANT NO.35                      FOLIO NO.10410                     DD ISSUE AS PER CERTIFICATE        006166400000050</t>
  </si>
  <si>
    <t>DRAFT ISSUED IN LIEU OF            INDAG RUBBER LIMITED               DIV A/C 2018-19                    WARRANT NO.36                      FOLIO NO.10411                     DD ISSUE AS PER CERTIFICATE        006166400000050</t>
  </si>
  <si>
    <t>DRAFT ISSUED IN LIEU OF            INDAG RUBBER LIMITED               DIV A/C 2018-19                    WARRANT NO.47                      FOLIO NO.10486                     DD ISSUE AS PER CERTIFICATE        006166400000050</t>
  </si>
  <si>
    <t>DRAFT ISSUED IN LIEU OF            INDAG RUBBER LIMITED               DIV A/C 2018-19                    WARRANT NO.49                      FOLIO NO.10488                     DD ISSUE AS PER CERTIFICATE        006166400000050</t>
  </si>
  <si>
    <t>DRAFT ISSUED IN LIEU OF            INDAG RUBBER LIMITED               DIV A/C 2018-19                    WARRANT NO.53                      FOLIO NO.10492                     DD ISSUE AS PER CERTIFICATE        006166400000050</t>
  </si>
  <si>
    <t>DRAFT ISSUED IN LIEU OF            INDAG RUBBER LIMITED               DIV A/C 2018-19                    WARRANT NO.59                      FOLIO NO.10498                     DD ISSUE AS PER CERTIFICATE        006166400000050</t>
  </si>
  <si>
    <t>DRAFT ISSUED IN LIEU OF            INDAG RUBBER LIMITED               DIV A/C 2018-19                    WARRANT NO.62                      FOLIO NO.10501                     DD ISSUE AS PER CERTIFICATE        006166400000050</t>
  </si>
  <si>
    <t>DRAFT ISSUED IN LIEU OF            INDAG RUBBER LIMITED               DIV A/C 2018-19                    WARRANT NO.69                      FOLIO NO.10508                     DD ISSUE AS PER CERTIFICATE        006166400000050</t>
  </si>
  <si>
    <t>DRAFT ISSUED IN LIEU OF            INDAG RUBBER LIMITED               DIV A/C 2018-19                    WARRANT NO.92                      FOLIO NO.10531                     DD ISSUE AS PER CERTIFICATE        006166400000050</t>
  </si>
  <si>
    <t>DRAFT ISSUED IN LIEU OF            INDAG RUBBER LIMITED               DIV A/C 2018-19                    WARRANT NO.98                      FOLIO NO.10537                     DD ISSUE AS PER CERTIFICATE        006166400000050</t>
  </si>
  <si>
    <t>DRAFT ISSUED IN LIEU OF            INDAG RUBBER LIMITED               DIV A/C 2018-19                    WARRANT NO.99                      FOLIO NO.10538                     DD ISSUE AS PER CERTIFICATE        006166400000050</t>
  </si>
  <si>
    <t>DRAFT ISSUED IN LIEU OF            INDAG RUBBER LIMITED               DIV A/C 2018-19                    WARRANT NO.101                     FOLIO NO.10540                     DD ISSUE AS PER CERTIFICATE        006166400000050</t>
  </si>
  <si>
    <t>DRAFT ISSUED IN LIEU OF            INDAG RUBBER LIMITED               DIV A/C 2018-19                    WARRANT NO.102                     FOLIO NO.10541                     DD ISSUE AS PER CERTIFICATE        006166400000050</t>
  </si>
  <si>
    <t>DRAFT ISSUED IN LIEU OF            INDAG RUBBER LIMITED               DIV A/C 2018-19                    WARRANT NO.103                     FOLIO NO.10542                     DD ISSUE AS PER CERTIFICATE        006166400000050</t>
  </si>
  <si>
    <t>DRAFT ISSUED IN LIEU OF            INDAG RUBBER LIMITED               DIV A/C 2018-19                    WARRANT NO.110                     FOLIO NO.10549                     DD ISSUE AS PER CERTIFICATE        006166400000050</t>
  </si>
  <si>
    <t>DRAFT ISSUED IN LIEU OF            INDAG RUBBER LIMITED               DIV A/C 2018-19                    WARRANT NO.120                     FOLIO NO.10559                     DD ISSUE AS PER CERTIFICATE        006166400000050</t>
  </si>
  <si>
    <t>DRAFT ISSUED IN LIEU OF            INDAG RUBBER LIMITED               DIV A/C 2018-19                    WARRANT NO.122                     FOLIO NO.10561                     DD ISSUE AS PER CERTIFICATE        006166400000050</t>
  </si>
  <si>
    <t>DRAFT ISSUED IN LIEU OF            INDAG RUBBER LIMITED               DIV A/C 2018-19                    WARRANT NO.131                     FOLIO NO.10570                     DD ISSUE AS PER CERTIFICATE        006166400000050</t>
  </si>
  <si>
    <t>DRAFT ISSUED IN LIEU OF            INDAG RUBBER LIMITED               DIV A/C 2018-19                    WARRANT NO.162                     FOLIO NO.10747                     DD ISSUE AS PER CERTIFICATE        006166400000050</t>
  </si>
  <si>
    <t>DRAFT ISSUED IN LIEU OF            INDAG RUBBER LIMITED               DIV A/C 2018-19                    WARRANT NO.165                     FOLIO NO.10761                     DD ISSUE AS PER CERTIFICATE        006166400000050</t>
  </si>
  <si>
    <t>DRAFT ISSUED IN LIEU OF            INDAG RUBBER LIMITED               DIV A/C 2018-19                    WARRANT NO.169                     FOLIO NO.10801                     DD ISSUE AS PER CERTIFICATE        006166400000050</t>
  </si>
  <si>
    <t>DRAFT ISSUED IN LIEU OF            INDAG RUBBER LIMITED               DIV A/C 2018-19                    WARRANT NO.174                     FOLIO NO.10829                     DD ISSUE AS PER CERTIFICATE        006166400000050</t>
  </si>
  <si>
    <t>DRAFT ISSUED IN LIEU OF            INDAG RUBBER LIMITED               DIV A/C 2018-19                    WARRANT NO.175                     FOLIO NO.10831                     DD ISSUE AS PER CERTIFICATE        006166400000050</t>
  </si>
  <si>
    <t>DRAFT ISSUED IN LIEU OF            INDAG RUBBER LIMITED               DIV A/C 2018-19                    WARRANT NO.194                     FOLIO NO.A00413                    DD ISSUE AS PER CERTIFICATE        006166400000050</t>
  </si>
  <si>
    <t>DRAFT ISSUED IN LIEU OF            INDAG RUBBER LIMITED               DIV A/C 2018-19                    WARRANT NO.198                     FOLIO NO.A00550                    DD ISSUE AS PER CERTIFICATE        006166400000050</t>
  </si>
  <si>
    <t>DRAFT ISSUED IN LIEU OF            INDAG RUBBER LIMITED               DIV A/C 2018-19                    WARRANT NO.218                     FOLIO NO.A01705                    DD ISSUE AS PER CERTIFICATE        006166400000050</t>
  </si>
  <si>
    <t>DRAFT ISSUED IN LIEU OF            INDAG RUBBER LIMITED               DIV A/C 2018-19                    WARRANT NO.222                     FOLIO NO.A02024                    DD ISSUE AS PER CERTIFICATE        006166400000050</t>
  </si>
  <si>
    <t>DRAFT ISSUED IN LIEU OF            INDAG RUBBER LIMITED               DIV A/C 2018-19                    WARRANT NO.230                     FOLIO NO.A02445                    DD ISSUE AS PER CERTIFICATE        006166400000050</t>
  </si>
  <si>
    <t>DRAFT ISSUED IN LIEU OF            INDAG RUBBER LIMITED               DIV A/C 2018-19                    WARRANT NO.237                     FOLIO NO.B00279                    DD ISSUE AS PER CERTIFICATE        006166400000050</t>
  </si>
  <si>
    <t>DRAFT ISSUED IN LIEU OF            INDAG RUBBER LIMITED               DIV A/C 2018-19                    WARRANT NO.242                     FOLIO NO.B00491                    DD ISSUE AS PER CERTIFICATE        006166400000050</t>
  </si>
  <si>
    <t>DRAFT ISSUED IN LIEU OF            INDAG RUBBER LIMITED               DIV A/C 2018-19                    WARRANT NO.244                     FOLIO NO.B00542                    DD ISSUE AS PER CERTIFICATE        006166400000050</t>
  </si>
  <si>
    <t>DRAFT ISSUED IN LIEU OF            INDAG RUBBER LIMITED               DIV A/C 2018-19                    WARRANT NO.247                     FOLIO NO.B00648                    DD ISSUE AS PER CERTIFICATE        006166400000050</t>
  </si>
  <si>
    <t>DRAFT ISSUED IN LIEU OF            INDAG RUBBER LIMITED               DIV A/C 2018-19                    WARRANT NO.253                     FOLIO NO.B01203                    DD ISSUE AS PER CERTIFICATE        006166400000050</t>
  </si>
  <si>
    <t>DRAFT ISSUED IN LIEU OF            INDAG RUBBER LIMITED               DIV A/C 2018-19                    WARRANT NO.264                     FOLIO NO.C00522                    DD ISSUE AS PER CERTIFICATE        006166400000050</t>
  </si>
  <si>
    <t>DRAFT ISSUED IN LIEU OF            INDAG RUBBER LIMITED               DIV A/C 2018-19                    WARRANT NO.278                     FOLIO NO.D00401                    DD ISSUE AS PER CERTIFICATE        006166400000050</t>
  </si>
  <si>
    <t>DRAFT ISSUED IN LIEU OF            INDAG RUBBER LIMITED               DIV A/C 2018-19                    WARRANT NO.288                     FOLIO NO.D00988                    DD ISSUE AS PER CERTIFICATE        006166400000050</t>
  </si>
  <si>
    <t>DRAFT ISSUED IN LIEU OF            INDAG RUBBER LIMITED               DIV A/C 2018-19                    WARRANT NO.292                     FOLIO NO.D01446                    DD ISSUE AS PER CERTIFICATE        006166400000050</t>
  </si>
  <si>
    <t>DRAFT ISSUED IN LIEU OF            INDAG RUBBER LIMITED               DIV A/C 2018-19                    WARRANT NO.301                     FOLIO NO.G00110                    DD ISSUE AS PER CERTIFICATE        006166400000050</t>
  </si>
  <si>
    <t>DRAFT ISSUED IN LIEU OF            INDAG RUBBER LIMITED               DIV A/C 2018-19                    WARRANT NO.308                     FOLIO NO.G00362                    DD ISSUE AS PER CERTIFICATE        006166400000050</t>
  </si>
  <si>
    <t>DRAFT ISSUED IN LIEU OF            INDAG RUBBER LIMITED               DIV A/C 2018-19                    WARRANT NO.318                     FOLIO NO.G00989                    DD ISSUE AS PER CERTIFICATE        006166400000050</t>
  </si>
  <si>
    <t>DRAFT ISSUED IN LIEU OF            INDAG RUBBER LIMITED               DIV A/C 2018-19                    WARRANT NO.341                     FOLIO NO.I00435                    DD ISSUE AS PER CERTIFICATE        006166400000050</t>
  </si>
  <si>
    <t>DRAFT ISSUED IN LIEU OF            INDAG RUBBER LIMITED               DIV A/C 2018-19                    WARRANT NO.349                     FOLIO NO.J00444                    DD ISSUE AS PER CERTIFICATE        006166400000050</t>
  </si>
  <si>
    <t>DRAFT ISSUED IN LIEU OF            INDAG RUBBER LIMITED               DIV A/C 2018-19                    WARRANT NO.363                     FOLIO NO.J01198                    DD ISSUE AS PER CERTIFICATE        006166400000050</t>
  </si>
  <si>
    <t>DRAFT ISSUED IN LIEU OF            INDAG RUBBER LIMITED               DIV A/C 2018-19                    WARRANT NO.374                     FOLIO NO.K00389                    DD ISSUE AS PER CERTIFICATE        006166400000050</t>
  </si>
  <si>
    <t>DRAFT ISSUED IN LIEU OF            INDAG RUBBER LIMITED               DIV A/C 2018-19                    WARRANT NO.381                     FOLIO NO.K00944                    DD ISSUE AS PER CERTIFICATE        006166400000050</t>
  </si>
  <si>
    <t>DRAFT ISSUED IN LIEU OF            INDAG RUBBER LIMITED               DIV A/C 2018-19                    WARRANT NO.396                     FOLIO NO.K01584                    DD ISSUE AS PER CERTIFICATE        006166400000050</t>
  </si>
  <si>
    <t>DRAFT ISSUED IN LIEU OF            INDAG RUBBER LIMITED               DIV A/C 2018-19                    WARRANT NO.427                     FOLIO NO.M00289                    DD ISSUE AS PER CERTIFICATE        006166400000050</t>
  </si>
  <si>
    <t>DRAFT ISSUED IN LIEU OF            INDAG RUBBER LIMITED               DIV A/C 2018-19                    WARRANT NO.428                     FOLIO NO.M00314                    DD ISSUE AS PER CERTIFICATE        006166400000050</t>
  </si>
  <si>
    <t>DRAFT ISSUED IN LIEU OF            INDAG RUBBER LIMITED               DIV A/C 2018-19                    WARRANT NO.430                     FOLIO NO.M00373                    DD ISSUE AS PER CERTIFICATE        006166400000050</t>
  </si>
  <si>
    <t>DRAFT ISSUED IN LIEU OF            INDAG RUBBER LIMITED               DIV A/C 2018-19                    WARRANT NO.433                     FOLIO NO.M00477                    DD ISSUE AS PER CERTIFICATE        006166400000050</t>
  </si>
  <si>
    <t>DRAFT ISSUED IN LIEU OF            INDAG RUBBER LIMITED               DIV A/C 2018-19                    WARRANT NO.447                     FOLIO NO.M01190                    DD ISSUE AS PER CERTIFICATE        006166400000050</t>
  </si>
  <si>
    <t>DRAFT ISSUED IN LIEU OF            INDAG RUBBER LIMITED               DIV A/C 2018-19                    WARRANT NO.448                     FOLIO NO.M01193                    DD ISSUE AS PER CERTIFICATE        006166400000050</t>
  </si>
  <si>
    <t>DRAFT ISSUED IN LIEU OF            INDAG RUBBER LIMITED               DIV A/C 2018-19                    WARRANT NO.454                     FOLIO NO.M01406                    DD ISSUE AS PER CERTIFICATE        006166400000050</t>
  </si>
  <si>
    <t>DRAFT ISSUED IN LIEU OF            INDAG RUBBER LIMITED               DIV A/C 2018-19                    WARRANT NO.457                     FOLIO NO.M01467                    DD ISSUE AS PER CERTIFICATE        006166400000050</t>
  </si>
  <si>
    <t>DRAFT ISSUED IN LIEU OF            INDAG RUBBER LIMITED               DIV A/C 2018-19                    WARRANT NO.479                     FOLIO NO.M02653                    DD ISSUE AS PER CERTIFICATE        006166400000050</t>
  </si>
  <si>
    <t>DRAFT ISSUED IN LIEU OF            INDAG RUBBER LIMITED               DIV A/C 2018-19                    WARRANT NO.484                     FOLIO NO.M02789                    DD ISSUE AS PER CERTIFICATE        006166400000050</t>
  </si>
  <si>
    <t>DRAFT ISSUED IN LIEU OF            INDAG RUBBER LIMITED               DIV A/C 2018-19                    WARRANT NO.485                     FOLIO NO.M02812                    DD ISSUE AS PER CERTIFICATE        006166400000050</t>
  </si>
  <si>
    <t>DRAFT ISSUED IN LIEU OF            INDAG RUBBER LIMITED               DIV A/C 2018-19                    WARRANT NO.506                     FOLIO NO.N00952                    DD ISSUE AS PER CERTIFICATE        006166400000050</t>
  </si>
  <si>
    <t>DRAFT ISSUED IN LIEU OF            INDAG RUBBER LIMITED               DIV A/C 2018-19                    WARRANT NO.507                     FOLIO NO.N01011                    DD ISSUE AS PER CERTIFICATE        006166400000050</t>
  </si>
  <si>
    <t>DRAFT ISSUED IN LIEU OF            INDAG RUBBER LIMITED               DIV A/C 2018-19                    WARRANT NO.511                     FOLIO NO.N01463                    DD ISSUE AS PER CERTIFICATE        006166400000050</t>
  </si>
  <si>
    <t>DRAFT ISSUED IN LIEU OF            INDAG RUBBER LIMITED               DIV A/C 2018-19                    WARRANT NO.534                     FOLIO NO.P01106                    DD ISSUE AS PER CERTIFICATE        006166400000050</t>
  </si>
  <si>
    <t>DRAFT ISSUED IN LIEU OF            INDAG RUBBER LIMITED               DIV A/C 2018-19                    WARRANT NO.541                     FOLIO NO.P01426                    DD ISSUE AS PER CERTIFICATE        006166400000050</t>
  </si>
  <si>
    <t>DRAFT ISSUED IN LIEU OF            INDAG RUBBER LIMITED               DIV A/C 2018-19                    WARRANT NO.564                     FOLIO NO.R00292                    DD ISSUE AS PER CERTIFICATE        006166400000050</t>
  </si>
  <si>
    <t>DRAFT ISSUED IN LIEU OF            INDAG RUBBER LIMITED               DIV A/C 2018-19                    WARRANT NO.567                     FOLIO NO.R00762                    DD ISSUE AS PER CERTIFICATE        006166400000050</t>
  </si>
  <si>
    <t>DRAFT ISSUED IN LIEU OF            INDAG RUBBER LIMITED               DIV A/C 2018-19                    WARRANT NO.577                     FOLIO NO.R01579                    DD ISSUE AS PER CERTIFICATE        006166400000050</t>
  </si>
  <si>
    <t>DRAFT ISSUED IN LIEU OF            INDAG RUBBER LIMITED               DIV A/C 2018-19                    WARRANT NO.609                     FOLIO NO.S00365                    DD ISSUE AS PER CERTIFICATE        006166400000050</t>
  </si>
  <si>
    <t>DRAFT ISSUED IN LIEU OF            INDAG RUBBER LIMITED               DIV A/C 2018-19                    WARRANT NO.623                     FOLIO NO.S01081                    DD ISSUE AS PER CERTIFICATE        006166400000050</t>
  </si>
  <si>
    <t>DRAFT ISSUED IN LIEU OF            INDAG RUBBER LIMITED               DIV A/C 2018-19                    WARRANT NO.624                     FOLIO NO.S01125                    DD ISSUE AS PER CERTIFICATE        006166400000050</t>
  </si>
  <si>
    <t>DRAFT ISSUED IN LIEU OF            INDAG RUBBER LIMITED               DIV A/C 2018-19                    WARRANT NO.626                     FOLIO NO.S01222                    DD ISSUE AS PER CERTIFICATE        006166400000050</t>
  </si>
  <si>
    <t>DRAFT ISSUED IN LIEU OF            INDAG RUBBER LIMITED               DIV A/C 2018-19                    WARRANT NO.639                     FOLIO NO.S02103                    DD ISSUE AS PER CERTIFICATE        006166400000050</t>
  </si>
  <si>
    <t>DRAFT ISSUED IN LIEU OF            INDAG RUBBER LIMITED               DIV A/C 2018-19                    WARRANT NO.651                     FOLIO NO.S02658                    DD ISSUE AS PER CERTIFICATE        006166400000050</t>
  </si>
  <si>
    <t>DRAFT ISSUED IN LIEU OF            INDAG RUBBER LIMITED               DIV A/C 2018-19                    WARRANT NO.656                     FOLIO NO.S02752                    DD ISSUE AS PER CERTIFICATE        006166400000050</t>
  </si>
  <si>
    <t>DRAFT ISSUED IN LIEU OF            INDAG RUBBER LIMITED               DIV A/C 2018-19                    WARRANT NO.668                     FOLIO NO.S03311                    DD ISSUE AS PER CERTIFICATE        006166400000050</t>
  </si>
  <si>
    <t>DRAFT ISSUED IN LIEU OF            INDAG RUBBER LIMITED               DIV A/C 2018-19                    WARRANT NO.677                     FOLIO NO.S03660                    DD ISSUE AS PER CERTIFICATE        006166400000050</t>
  </si>
  <si>
    <t>DRAFT ISSUED IN LIEU OF            INDAG RUBBER LIMITED               DIV A/C 2018-19                    WARRANT NO.698                     FOLIO NO.S04761                    DD ISSUE AS PER CERTIFICATE        006166400000050</t>
  </si>
  <si>
    <t>DRAFT ISSUED IN LIEU OF            INDAG RUBBER LIMITED               DIV A/C 2018-19                    WARRANT NO.710                     FOLIO NO.S05000                    DD ISSUE AS PER CERTIFICATE        006166400000050</t>
  </si>
  <si>
    <t>DRAFT ISSUED IN LIEU OF            INDAG RUBBER LIMITED               DIV A/C 2018-19                    WARRANT NO.720                     FOLIO NO.S05155                    DD ISSUE AS PER CERTIFICATE        006166400000050</t>
  </si>
  <si>
    <t>DRAFT ISSUED IN LIEU OF            INDAG RUBBER LIMITED               DIV A/C 2018-19                    WARRANT NO.734                     FOLIO NO.T00438                    DD ISSUE AS PER CERTIFICATE        006166400000050</t>
  </si>
  <si>
    <t>DRAFT ISSUED IN LIEU OF            INDAG RUBBER LIMITED               DIV A/C 2018-19                    WARRANT NO.738                     FOLIO NO.U00249                    DD ISSUE AS PER CERTIFICATE        006166400000050</t>
  </si>
  <si>
    <t>DRAFT ISSUED IN LIEU OF            INDAG RUBBER LIMITED               DIV A/C 2018-19                    WARRANT NO.741                     FOLIO NO.U00492                    DD ISSUE AS PER CERTIFICATE        006166400000050</t>
  </si>
  <si>
    <t>DRAFT ISSUED IN LIEU OF            INDAG RUBBER LIMITED               DIV A/C 2018-19                    WARRANT NO.1047                    FOLIO NO.IN30011810371380          DD ISSUE AS PER CERTIFICATE        006166400000050</t>
  </si>
  <si>
    <t>DRAFT ISSUED IN LIEU OF            INDAG RUBBER LIMITED               DIV A/C 2018-19                    WARRANT NO.1103                    FOLIO NO.IN30011811404784          DD ISSUE AS PER CERTIFICATE        006166400000050</t>
  </si>
  <si>
    <t>DRAFT ISSUED IN LIEU OF            INDAG RUBBER LIMITED               DIV A/C 2018-19                    WARRANT NO.1231                    FOLIO NO.IN30020610579473          DD ISSUE AS PER CERTIFICATE        006166400000050</t>
  </si>
  <si>
    <t>DRAFT ISSUED IN LIEU OF            INDAG RUBBER LIMITED               DIV A/C 2018-19                    WARRANT NO.1233                    FOLIO NO.IN30020610711480          DD ISSUE AS PER CERTIFICATE        006166400000050</t>
  </si>
  <si>
    <t>DRAFT ISSUED IN LIEU OF            INDAG RUBBER LIMITED               DIV A/C 2018-19                    WARRANT NO.1592                    FOLIO NO.IN30042510108206          DD ISSUE AS PER CERTIFICATE        006166400000050</t>
  </si>
  <si>
    <t>DRAFT ISSUED IN LIEU OF            INDAG RUBBER LIMITED               DIV A/C 2018-19                    WARRANT NO.1669                    FOLIO NO.IN30045080103209          DD ISSUE AS PER CERTIFICATE        006166400000050</t>
  </si>
  <si>
    <t>DRAFT ISSUED IN LIEU OF            INDAG RUBBER LIMITED               DIV A/C 2018-19                    WARRANT NO.1731                    FOLIO NO.IN30047641436496          DD ISSUE AS PER CERTIFICATE        006166400000050</t>
  </si>
  <si>
    <t>DRAFT ISSUED IN LIEU OF            INDAG RUBBER LIMITED               DIV A/C 2018-19                    WARRANT NO.2081                    FOLIO NO.IN30058910068816          DD ISSUE AS PER CERTIFICATE        006166400000050</t>
  </si>
  <si>
    <t>DRAFT ISSUED IN LIEU OF            INDAG RUBBER LIMITED               DIV A/C 2018-19                    WARRANT NO.2333                    FOLIO NO.IN30094010117342          DD ISSUE AS PER CERTIFICATE        006166400000050</t>
  </si>
  <si>
    <t>DRAFT ISSUED IN LIEU OF            INDAG RUBBER LIMITED               DIV A/C 2018-19                    WARRANT NO.2782                    FOLIO NO.IN30132110149243          DD ISSUE AS PER CERTIFICATE        006166400000050</t>
  </si>
  <si>
    <t>DRAFT ISSUED IN LIEU OF            INDAG RUBBER LIMITED               DIV A/C 2018-19                    WARRANT NO.2846                    FOLIO NO.IN30133021767010          DD ISSUE AS PER CERTIFICATE        006166400000050</t>
  </si>
  <si>
    <t>DRAFT ISSUED IN LIEU OF            INDAG RUBBER LIMITED               DIV A/C 2018-19                    WARRANT NO.3198                    FOLIO NO.IN30156510024937          DD ISSUE AS PER CERTIFICATE        006166400000050</t>
  </si>
  <si>
    <t>DRAFT ISSUED IN LIEU OF            INDAG RUBBER LIMITED               DIV A/C 2018-19                    WARRANT NO.3263                    FOLIO NO.IN30169610230692          DD ISSUE AS PER CERTIFICATE        006166400000050</t>
  </si>
  <si>
    <t>DRAFT ISSUED IN LIEU OF            INDAG RUBBER LIMITED               DIV A/C 2018-19                    WARRANT NO.3478                    FOLIO NO.IN30226912622184          DD ISSUE AS PER CERTIFICATE        006166400000050</t>
  </si>
  <si>
    <t>DRAFT ISSUED IN LIEU OF            INDAG RUBBER LIMITED               DIV A/C 2018-19                    WARRANT NO.4239                    FOLIO NO.1201060000499029          DD ISSUE AS PER CERTIFICATE        006166400000050</t>
  </si>
  <si>
    <t>DRAFT ISSUED IN LIEU OF            INDAG RUBBER LIMITED               DIV A/C 2018-19                    WARRANT NO.4725                    FOLIO NO.1202060000010481          DD ISSUE AS PER CERTIFICATE        006166400000050</t>
  </si>
  <si>
    <t>DRAFT ISSUED IN LIEU OF            INDAG RUBBER LIMITED               DIV A/C 2018-19                    WARRANT NO.5017                    FOLIO NO.1203000000008561          DD ISSUE AS PER CERTIFICATE        006166400000050</t>
  </si>
  <si>
    <t>DRAFT ISSUED IN LIEU OF            INDAG RUBBER LIMITED               DIV A/C 2018-19                    WARRANT NO.5613                    FOLIO NO.1204680000018311          DD ISSUE AS PER CERTIFICATE        006166400000050</t>
  </si>
  <si>
    <t>DRAFT ISSUED IN LIEU OF            INDAG RUBBER LIMITED               DIV A/C 2018-19                    WARRANT NO.5767                    FOLIO NO.1204980000074968          DD ISSUE AS PER CERTIFICATE        006166400000050</t>
  </si>
  <si>
    <t>DRAFT ISSUED IN LIEU OF            INDAG RUBBER LIMITED               DIV A/C 2018-19                    WARRANT NO.5830                    FOLIO NO.1205810000119532          DD ISSUE AS PER CERTIFICATE        006166400000050</t>
  </si>
  <si>
    <t>DRAFT ISSUED IN LIEU OF            INDAG RUBBER LIMITED               DIV A/C 2018-19                    WARRANT NO.1570                    FOLIO NO.IN30039417461015          DD ISSUE AGST NACH RETURN          006166400000050</t>
  </si>
  <si>
    <t>DRAFT ISSUED IN LIEU OF            INDAG RUBBER LIMITED               DIV A/C 2018-19                    WARRANT NO.1930                    FOLIO NO.IN30051316874508          DD ISSUE AGST NACH RETURN          006166400000050</t>
  </si>
  <si>
    <t>DRAFT ISSUED IN LIEU OF            INDAG RUBBER LIMITED               DIV A/C 2018-19                    WARRANT NO.2119                    FOLIO NO.IN30068510333029          DD ISSUE AGST NACH RETURN          006166400000050</t>
  </si>
  <si>
    <t>DRAFT ISSUED IN LIEU OF            INDAG RUBBER LIMITED               DIV A/C 2018-19                    WARRANT NO.2631                    FOLIO NO.IN30115122614790          DD ISSUE AGST NACH RETURN          006166400000050</t>
  </si>
  <si>
    <t>DRAFT ISSUED IN LIEU OF            INDAG RUBBER LIMITED               DIV A/C 2018-19                    WARRANT NO.3393                    FOLIO NO.IN30214811078902          DD ISSUE AGST NACH RETURN          006166400000050</t>
  </si>
  <si>
    <t>DRAFT ISSUED IN LIEU OF            INDAG RUBBER LIMITED               DIV A/C 2018-19                    WARRANT NO.4869                    FOLIO NO.1202600000000332          DD ISSUE AGST NACH RETURN          006166400000050</t>
  </si>
  <si>
    <t>DRAFT ISSUED IN LIEU OF            INDAG RUBBER LIMITED               DIV A/C 2018-19                    WARRANT NO.21                      FOLIO NO.10396                     DD ISSUE AS PER CERTIFICATE        006166400000050</t>
  </si>
  <si>
    <t>DRAFT ISSUED IN LIEU OF            INDAG RUBBER LIMITED               DIV A/C 2018-19                    WARRANT NO.38                      FOLIO NO.10413                     DD ISSUE AS PER CERTIFICATE        006166400000050</t>
  </si>
  <si>
    <t>DRAFT ISSUED IN LIEU OF            INDAG RUBBER LIMITED               DIV A/C 2018-19                    WARRANT NO.43                      FOLIO NO.10482                     DD ISSUE AS PER CERTIFICATE        006166400000050</t>
  </si>
  <si>
    <t>DRAFT ISSUED IN LIEU OF            INDAG RUBBER LIMITED               DIV A/C 2018-19                    WARRANT NO.54                      FOLIO NO.10493                     DD ISSUE AS PER CERTIFICATE        006166400000050</t>
  </si>
  <si>
    <t>DRAFT ISSUED IN LIEU OF            INDAG RUBBER LIMITED               DIV A/C 2018-19                    WARRANT NO.57                      FOLIO NO.10496                     DD ISSUE AS PER CERTIFICATE        006166400000050</t>
  </si>
  <si>
    <t>DRAFT ISSUED IN LIEU OF            INDAG RUBBER LIMITED               DIV A/C 2018-19                    WARRANT NO.61                      FOLIO NO.10500                     DD ISSUE AS PER CERTIFICATE        006166400000050</t>
  </si>
  <si>
    <t>DRAFT ISSUED IN LIEU OF            INDAG RUBBER LIMITED               DIV A/C 2018-19                    WARRANT NO.64                      FOLIO NO.10503                     DD ISSUE AS PER CERTIFICATE        006166400000050</t>
  </si>
  <si>
    <t>DRAFT ISSUED IN LIEU OF            INDAG RUBBER LIMITED               DIV A/C 2018-19                    WARRANT NO.75                      FOLIO NO.10514                     DD ISSUE AS PER CERTIFICATE        006166400000050</t>
  </si>
  <si>
    <t>DRAFT ISSUED IN LIEU OF            INDAG RUBBER LIMITED               DIV A/C 2018-19                    WARRANT NO.79                      FOLIO NO.10518                     DD ISSUE AS PER CERTIFICATE        006166400000050</t>
  </si>
  <si>
    <t>DRAFT ISSUED IN LIEU OF            INDAG RUBBER LIMITED               DIV A/C 2018-19                    WARRANT NO.83                      FOLIO NO.10522                     DD ISSUE AS PER CERTIFICATE        006166400000050</t>
  </si>
  <si>
    <t>DRAFT ISSUED IN LIEU OF            INDAG RUBBER LIMITED               DIV A/C 2018-19                    WARRANT NO.86                      FOLIO NO.10525                     DD ISSUE AS PER CERTIFICATE        006166400000050</t>
  </si>
  <si>
    <t>DRAFT ISSUED IN LIEU OF            INDAG RUBBER LIMITED               DIV A/C 2018-19                    WARRANT NO.89                      FOLIO NO.10528                     DD ISSUE AS PER CERTIFICATE        006166400000050</t>
  </si>
  <si>
    <t>DRAFT ISSUED IN LIEU OF            INDAG RUBBER LIMITED               DIV A/C 2018-19                    WARRANT NO.105                     FOLIO NO.10544                     DD ISSUE AS PER CERTIFICATE        006166400000050</t>
  </si>
  <si>
    <t>DRAFT ISSUED IN LIEU OF            INDAG RUBBER LIMITED               DIV A/C 2018-19                    WARRANT NO.114                     FOLIO NO.10553                     DD ISSUE AS PER CERTIFICATE        006166400000050</t>
  </si>
  <si>
    <t>DRAFT ISSUED IN LIEU OF            INDAG RUBBER LIMITED               DIV A/C 2018-19                    WARRANT NO.115                     FOLIO NO.10554                     DD ISSUE AS PER CERTIFICATE        006166400000050</t>
  </si>
  <si>
    <t>DRAFT ISSUED IN LIEU OF            INDAG RUBBER LIMITED               DIV A/C 2018-19                    WARRANT NO.158                     FOLIO NO.10629                     DD ISSUE AS PER CERTIFICATE        006166400000050</t>
  </si>
  <si>
    <t>DRAFT ISSUED IN LIEU OF            INDAG RUBBER LIMITED               DIV A/C 2018-19                    WARRANT NO.164                     FOLIO NO.10755                     DD ISSUE AS PER CERTIFICATE        006166400000050</t>
  </si>
  <si>
    <t>DRAFT ISSUED IN LIEU OF            INDAG RUBBER LIMITED               DIV A/C 2018-19                    WARRANT NO.173                     FOLIO NO.10818                     DD ISSUE AS PER CERTIFICATE        006166400000050</t>
  </si>
  <si>
    <t>DRAFT ISSUED IN LIEU OF            INDAG RUBBER LIMITED               DIV A/C 2018-19                    WARRANT NO.180                     FOLIO NO.10855                     DD ISSUE AS PER CERTIFICATE        006166400000050</t>
  </si>
  <si>
    <t>DRAFT ISSUED IN LIEU OF            INDAG RUBBER LIMITED               DIV A/C 2018-19                    WARRANT NO.183                     FOLIO NO.10859                     DD ISSUE AS PER CERTIFICATE        006166400000050</t>
  </si>
  <si>
    <t>DRAFT ISSUED IN LIEU OF            INDAG RUBBER LIMITED               DIV A/C 2018-19                    WARRANT NO.189                     FOLIO NO.A00323                    DD ISSUE AS PER CERTIFICATE        006166400000050</t>
  </si>
  <si>
    <t>DRAFT ISSUED IN LIEU OF            INDAG RUBBER LIMITED               DIV A/C 2018-19                    WARRANT NO.202                     FOLIO NO.A00665                    DD ISSUE AS PER CERTIFICATE        006166400000050</t>
  </si>
  <si>
    <t>DRAFT ISSUED IN LIEU OF            INDAG RUBBER LIMITED               DIV A/C 2018-19                    WARRANT NO.211                     FOLIO NO.A01312                    DD ISSUE AS PER CERTIFICATE        006166400000050</t>
  </si>
  <si>
    <t>DRAFT ISSUED IN LIEU OF            INDAG RUBBER LIMITED               DIV A/C 2018-19                    WARRANT NO.216                     FOLIO NO.A01561                    DD ISSUE AS PER CERTIFICATE        006166400000050</t>
  </si>
  <si>
    <t>DRAFT ISSUED IN LIEU OF            INDAG RUBBER LIMITED               DIV A/C 2018-19                    WARRANT NO.221                     FOLIO NO.A01940                    DD ISSUE AS PER CERTIFICATE        006166400000050</t>
  </si>
  <si>
    <t>DRAFT ISSUED IN LIEU OF            INDAG RUBBER LIMITED               DIV A/C 2018-19                    WARRANT NO.229                     FOLIO NO.A02439                    DD ISSUE AS PER CERTIFICATE        006166400000050</t>
  </si>
  <si>
    <t>DRAFT ISSUED IN LIEU OF            INDAG RUBBER LIMITED               DIV A/C 2018-19                    WARRANT NO.257                     FOLIO NO.B01787                    DD ISSUE AS PER CERTIFICATE        006166400000050</t>
  </si>
  <si>
    <t>DRAFT ISSUED IN LIEU OF            INDAG RUBBER LIMITED               DIV A/C 2018-19                    WARRANT NO.268                     FOLIO NO.C00731                    DD ISSUE AS PER CERTIFICATE        006166400000050</t>
  </si>
  <si>
    <t>DRAFT ISSUED IN LIEU OF            INDAG RUBBER LIMITED               DIV A/C 2018-19                    WARRANT NO.276                     FOLIO NO.D00334                    DD ISSUE AS PER CERTIFICATE        006166400000050</t>
  </si>
  <si>
    <t>DRAFT ISSUED IN LIEU OF            INDAG RUBBER LIMITED               DIV A/C 2018-19                    WARRANT NO.304                     FOLIO NO.G00199                    DD ISSUE AS PER CERTIFICATE        006166400000050</t>
  </si>
  <si>
    <t>DRAFT ISSUED IN LIEU OF            INDAG RUBBER LIMITED               DIV A/C 2018-19                    WARRANT NO.311                     FOLIO NO.G00461                    DD ISSUE AS PER CERTIFICATE        006166400000050</t>
  </si>
  <si>
    <t>DRAFT ISSUED IN LIEU OF            INDAG RUBBER LIMITED               DIV A/C 2018-19                    WARRANT NO.326                     FOLIO NO.H00489                    DD ISSUE AS PER CERTIFICATE        006166400000050</t>
  </si>
  <si>
    <t>DRAFT ISSUED IN LIEU OF            INDAG RUBBER LIMITED               DIV A/C 2018-19                    WARRANT NO.328                     FOLIO NO.H00640                    DD ISSUE AS PER CERTIFICATE        006166400000050</t>
  </si>
  <si>
    <t>DRAFT ISSUED IN LIEU OF            INDAG RUBBER LIMITED               DIV A/C 2018-19                    WARRANT NO.338                     FOLIO NO.I00147                    DD ISSUE AS PER CERTIFICATE        006166400000050</t>
  </si>
  <si>
    <t>DRAFT ISSUED IN LIEU OF            INDAG RUBBER LIMITED               DIV A/C 2018-19                    WARRANT NO.348                     FOLIO NO.J00413                    DD ISSUE AS PER CERTIFICATE        006166400000050</t>
  </si>
  <si>
    <t>DRAFT ISSUED IN LIEU OF            INDAG RUBBER LIMITED               DIV A/C 2018-19                    WARRANT NO.351                     FOLIO NO.J00516                    DD ISSUE AS PER CERTIFICATE        006166400000050</t>
  </si>
  <si>
    <t>DRAFT ISSUED IN LIEU OF            INDAG RUBBER LIMITED               DIV A/C 2018-19                    WARRANT NO.364                     FOLIO NO.J01342                    DD ISSUE AS PER CERTIFICATE        006166400000050</t>
  </si>
  <si>
    <t>DRAFT ISSUED IN LIEU OF            INDAG RUBBER LIMITED               DIV A/C 2018-19                    WARRANT NO.371                     FOLIO NO.K00346                    DD ISSUE AS PER CERTIFICATE        006166400000050</t>
  </si>
  <si>
    <t>DRAFT ISSUED IN LIEU OF            INDAG RUBBER LIMITED               DIV A/C 2018-19                    WARRANT NO.373                     FOLIO NO.K00384                    DD ISSUE AS PER CERTIFICATE        006166400000050</t>
  </si>
  <si>
    <t>DRAFT ISSUED IN LIEU OF            INDAG RUBBER LIMITED               DIV A/C 2018-19                    WARRANT NO.386                     FOLIO NO.K01252                    DD ISSUE AS PER CERTIFICATE        006166400000050</t>
  </si>
  <si>
    <t>DRAFT ISSUED IN LIEU OF            INDAG RUBBER LIMITED               DIV A/C 2018-19                    WARRANT NO.388                     FOLIO NO.K01320                    DD ISSUE AS PER CERTIFICATE        006166400000050</t>
  </si>
  <si>
    <t>DRAFT ISSUED IN LIEU OF            INDAG RUBBER LIMITED               DIV A/C 2018-19                    WARRANT NO.426                     FOLIO NO.M00157                    DD ISSUE AS PER CERTIFICATE        006166400000050</t>
  </si>
  <si>
    <t>DRAFT ISSUED IN LIEU OF            INDAG RUBBER LIMITED               DIV A/C 2018-19                    WARRANT NO.438                     FOLIO NO.M00785                    DD ISSUE AS PER CERTIFICATE        006166400000050</t>
  </si>
  <si>
    <t>DRAFT ISSUED IN LIEU OF            INDAG RUBBER LIMITED               DIV A/C 2018-19                    WARRANT NO.440                     FOLIO NO.M00846                    DD ISSUE AS PER CERTIFICATE        006166400000050</t>
  </si>
  <si>
    <t>DRAFT ISSUED IN LIEU OF            INDAG RUBBER LIMITED               DIV A/C 2018-19                    WARRANT NO.443                     FOLIO NO.M01002                    DD ISSUE AS PER CERTIFICATE        006166400000050</t>
  </si>
  <si>
    <t>DRAFT ISSUED IN LIEU OF            INDAG RUBBER LIMITED               DIV A/C 2018-19                    WARRANT NO.453                     FOLIO NO.M01335                    DD ISSUE AS PER CERTIFICATE        006166400000050</t>
  </si>
  <si>
    <t>DRAFT ISSUED IN LIEU OF            INDAG RUBBER LIMITED               DIV A/C 2018-19                    WARRANT NO.458                     FOLIO NO.M01487                    DD ISSUE AS PER CERTIFICATE        006166400000050</t>
  </si>
  <si>
    <t>DRAFT ISSUED IN LIEU OF            INDAG RUBBER LIMITED               DIV A/C 2018-19                    WARRANT NO.472                     FOLIO NO.M02322                    DD ISSUE AS PER CERTIFICATE        006166400000050</t>
  </si>
  <si>
    <t>DRAFT ISSUED IN LIEU OF            INDAG RUBBER LIMITED               DIV A/C 2018-19                    WARRANT NO.475                     FOLIO NO.M02391                    DD ISSUE AS PER CERTIFICATE        006166400000050</t>
  </si>
  <si>
    <t>DRAFT ISSUED IN LIEU OF            INDAG RUBBER LIMITED               DIV A/C 2018-19                    WARRANT NO.482                     FOLIO NO.M02741                    DD ISSUE AS PER CERTIFICATE        006166400000050</t>
  </si>
  <si>
    <t>DRAFT ISSUED IN LIEU OF            INDAG RUBBER LIMITED               DIV A/C 2018-19                    WARRANT NO.502                     FOLIO NO.N00864                    DD ISSUE AS PER CERTIFICATE        006166400000050</t>
  </si>
  <si>
    <t>DRAFT ISSUED IN LIEU OF            INDAG RUBBER LIMITED               DIV A/C 2018-19                    WARRANT NO.517                     FOLIO NO.O00122                    DD ISSUE AS PER CERTIFICATE        006166400000050</t>
  </si>
  <si>
    <t>DRAFT ISSUED IN LIEU OF            INDAG RUBBER LIMITED               DIV A/C 2018-19                    WARRANT NO.552                     FOLIO NO.P02293                    DD ISSUE AS PER CERTIFICATE        006166400000050</t>
  </si>
  <si>
    <t>DRAFT ISSUED IN LIEU OF            INDAG RUBBER LIMITED               DIV A/C 2018-19                    WARRANT NO.585                     FOLIO NO.R02130                    DD ISSUE AS PER CERTIFICATE        006166400000050</t>
  </si>
  <si>
    <t>DRAFT ISSUED IN LIEU OF            INDAG RUBBER LIMITED               DIV A/C 2018-19                    WARRANT NO.586                     FOLIO NO.R02188                    DD ISSUE AS PER CERTIFICATE        006166400000050</t>
  </si>
  <si>
    <t>DRAFT ISSUED IN LIEU OF            INDAG RUBBER LIMITED               DIV A/C 2018-19                    WARRANT NO.595                     FOLIO NO.R03159                    DD ISSUE AS PER CERTIFICATE        006166400000050</t>
  </si>
  <si>
    <t>DRAFT ISSUED IN LIEU OF            INDAG RUBBER LIMITED               DIV A/C 2018-19                    WARRANT NO.606                     FOLIO NO.S00194                    DD ISSUE AS PER CERTIFICATE        006166400000050</t>
  </si>
  <si>
    <t>DRAFT ISSUED IN LIEU OF            INDAG RUBBER LIMITED               DIV A/C 2018-19                    WARRANT NO.612                     FOLIO NO.S00433                    DD ISSUE AS PER CERTIFICATE        006166400000050</t>
  </si>
  <si>
    <t>DRAFT ISSUED IN LIEU OF            INDAG RUBBER LIMITED               DIV A/C 2018-19                    WARRANT NO.616                     FOLIO NO.S00658                    DD ISSUE AS PER CERTIFICATE        006166400000050</t>
  </si>
  <si>
    <t>DRAFT ISSUED IN LIEU OF            INDAG RUBBER LIMITED               DIV A/C 2018-19                    WARRANT NO.629                     FOLIO NO.S01498                    DD ISSUE AS PER CERTIFICATE        006166400000050</t>
  </si>
  <si>
    <t>DRAFT ISSUED IN LIEU OF            INDAG RUBBER LIMITED               DIV A/C 2018-19                    WARRANT NO.643                     FOLIO NO.S02222                    DD ISSUE AS PER CERTIFICATE        006166400000050</t>
  </si>
  <si>
    <t>DRAFT ISSUED IN LIEU OF            INDAG RUBBER LIMITED               DIV A/C 2018-19                    WARRANT NO.645                     FOLIO NO.S02385                    DD ISSUE AS PER CERTIFICATE        006166400000050</t>
  </si>
  <si>
    <t>DRAFT ISSUED IN LIEU OF            INDAG RUBBER LIMITED               DIV A/C 2018-19                    WARRANT NO.654                     FOLIO NO.S02684                    DD ISSUE AS PER CERTIFICATE        006166400000050</t>
  </si>
  <si>
    <t>DRAFT ISSUED IN LIEU OF            INDAG RUBBER LIMITED               DIV A/C 2018-19                    WARRANT NO.665                     FOLIO NO.S03154                    DD ISSUE AS PER CERTIFICATE        006166400000050</t>
  </si>
  <si>
    <t>DRAFT ISSUED IN LIEU OF            INDAG RUBBER LIMITED               DIV A/C 2018-19                    WARRANT NO.667                     FOLIO NO.S03252                    DD ISSUE AS PER CERTIFICATE        006166400000050</t>
  </si>
  <si>
    <t>DRAFT ISSUED IN LIEU OF            INDAG RUBBER LIMITED               DIV A/C 2018-19                    WARRANT NO.673                     FOLIO NO.S03458                    DD ISSUE AS PER CERTIFICATE        006166400000050</t>
  </si>
  <si>
    <t>DRAFT ISSUED IN LIEU OF            INDAG RUBBER LIMITED               DIV A/C 2018-19                    WARRANT NO.688                     FOLIO NO.S04414                    DD ISSUE AS PER CERTIFICATE        006166400000050</t>
  </si>
  <si>
    <t>DRAFT ISSUED IN LIEU OF            INDAG RUBBER LIMITED               DIV A/C 2018-19                    WARRANT NO.689                     FOLIO NO.S04433                    DD ISSUE AS PER CERTIFICATE        006166400000050</t>
  </si>
  <si>
    <t>DRAFT ISSUED IN LIEU OF            INDAG RUBBER LIMITED               DIV A/C 2018-19                    WARRANT NO.691                     FOLIO NO.S04446                    DD ISSUE AS PER CERTIFICATE        006166400000050</t>
  </si>
  <si>
    <t>DRAFT ISSUED IN LIEU OF            INDAG RUBBER LIMITED               DIV A/C 2018-19                    WARRANT NO.705                     FOLIO NO.S04909                    DD ISSUE AS PER CERTIFICATE        006166400000050</t>
  </si>
  <si>
    <t>DRAFT ISSUED IN LIEU OF            INDAG RUBBER LIMITED               DIV A/C 2018-19                    WARRANT NO.718                     FOLIO NO.S05109                    DD ISSUE AS PER CERTIFICATE        006166400000050</t>
  </si>
  <si>
    <t>DRAFT ISSUED IN LIEU OF            INDAG RUBBER LIMITED               DIV A/C 2018-19                    WARRANT NO.747                     FOLIO NO.V00565                    DD ISSUE AS PER CERTIFICATE        006166400000050</t>
  </si>
  <si>
    <t>DRAFT ISSUED IN LIEU OF            INDAG RUBBER LIMITED               DIV A/C 2018-19                    WARRANT NO.749                     FOLIO NO.V00623                    DD ISSUE AS PER CERTIFICATE        006166400000050</t>
  </si>
  <si>
    <t>DRAFT ISSUED IN LIEU OF            INDAG RUBBER LIMITED               DIV A/C 2018-19                    WARRANT NO.752                     FOLIO NO.V00874                    DD ISSUE AS PER CERTIFICATE        006166400000050</t>
  </si>
  <si>
    <t>DRAFT ISSUED IN LIEU OF            INDAG RUBBER LIMITED               DIV A/C 2018-19                    WARRANT NO.756                     FOLIO NO.V01299                    DD ISSUE AS PER CERTIFICATE        006166400000050</t>
  </si>
  <si>
    <t>DRAFT ISSUED IN LIEU OF            INDAG RUBBER LIMITED               DIV A/C 2018-19                    WARRANT NO.758                     FOLIO NO.V01479                    DD ISSUE AS PER CERTIFICATE        006166400000050</t>
  </si>
  <si>
    <t>DRAFT ISSUED IN LIEU OF            INDAG RUBBER LIMITED               DIV A/C 2018-19                    WARRANT NO.1104                    FOLIO NO.IN30011811404807          DD ISSUE AS PER CERTIFICATE        006166400000050</t>
  </si>
  <si>
    <t>DRAFT ISSUED IN LIEU OF            INDAG RUBBER LIMITED               DIV A/C 2018-19                    WARRANT NO.1219                    FOLIO NO.IN30020610384576          DD ISSUE AS PER CERTIFICATE        006166400000050</t>
  </si>
  <si>
    <t>DRAFT ISSUED IN LIEU OF            INDAG RUBBER LIMITED               DIV A/C 2018-19                    WARRANT NO.1228                    FOLIO NO.IN30020610555844          DD ISSUE AS PER CERTIFICATE        006166400000050</t>
  </si>
  <si>
    <t>DRAFT ISSUED IN LIEU OF            INDAG RUBBER LIMITED               DIV A/C 2018-19                    WARRANT NO.1236                    FOLIO NO.IN30020610806332          DD ISSUE AS PER CERTIFICATE        006166400000050</t>
  </si>
  <si>
    <t>DRAFT ISSUED IN LIEU OF            INDAG RUBBER LIMITED               DIV A/C 2018-19                    WARRANT NO.1330                    FOLIO NO.IN30021415860115          DD ISSUE AS PER CERTIFICATE        006166400000050</t>
  </si>
  <si>
    <t>DRAFT ISSUED IN LIEU OF            INDAG RUBBER LIMITED               DIV A/C 2018-19                    WARRANT NO.1467                    FOLIO NO.IN30028010068111          DD ISSUE AS PER CERTIFICATE        006166400000050</t>
  </si>
  <si>
    <t>DRAFT ISSUED IN LIEU OF            INDAG RUBBER LIMITED               DIV A/C 2018-19                    WARRANT NO.1700                    FOLIO NO.IN30047610021768          DD ISSUE AS PER CERTIFICATE        006166400000050</t>
  </si>
  <si>
    <t>DRAFT ISSUED IN LIEU OF            INDAG RUBBER LIMITED               DIV A/C 2018-19                    WARRANT NO.2374                    FOLIO NO.IN30097410631845          DD ISSUE AS PER CERTIFICATE        006166400000050</t>
  </si>
  <si>
    <t>DRAFT ISSUED IN LIEU OF            INDAG RUBBER LIMITED               DIV A/C 2018-19                    WARRANT NO.2379                    FOLIO NO.IN30097411180486          DD ISSUE AS PER CERTIFICATE        006166400000050</t>
  </si>
  <si>
    <t>DRAFT ISSUED IN LIEU OF            INDAG RUBBER LIMITED               DIV A/C 2018-19                    WARRANT NO.2385                    FOLIO NO.IN30097411561219          DD ISSUE AS PER CERTIFICATE        006166400000050</t>
  </si>
  <si>
    <t>DRAFT ISSUED IN LIEU OF            INDAG RUBBER LIMITED               DIV A/C 2018-19                    WARRANT NO.2483                    FOLIO NO.IN30112716955986          DD ISSUE AS PER CERTIFICATE        006166400000050</t>
  </si>
  <si>
    <t>DRAFT ISSUED IN LIEU OF            INDAG RUBBER LIMITED               DIV A/C 2018-19                    WARRANT NO.2510                    FOLIO NO.IN30114310125442          DD ISSUE AS PER CERTIFICATE        006166400000050</t>
  </si>
  <si>
    <t>DRAFT ISSUED IN LIEU OF            INDAG RUBBER LIMITED               DIV A/C 2018-19                    WARRANT NO.2547                    FOLIO NO.IN30114311174404          DD ISSUE AS PER CERTIFICATE        006166400000050</t>
  </si>
  <si>
    <t>DRAFT ISSUED IN LIEU OF            INDAG RUBBER LIMITED               DIV A/C 2018-19                    WARRANT NO.2592                    FOLIO NO.IN30115113000946          DD ISSUE AS PER CERTIFICATE        006166400000050</t>
  </si>
  <si>
    <t>DRAFT ISSUED IN LIEU OF            INDAG RUBBER LIMITED               DIV A/C 2018-19                    WARRANT NO.2707                    FOLIO NO.IN30120910038375          DD ISSUE AS PER CERTIFICATE        006166400000050</t>
  </si>
  <si>
    <t>DRAFT ISSUED IN LIEU OF            INDAG RUBBER LIMITED               DIV A/C 2018-19                    WARRANT NO.2815                    FOLIO NO.IN30133019546861          DD ISSUE AS PER CERTIFICATE        006166400000050</t>
  </si>
  <si>
    <t>DRAFT ISSUED IN LIEU OF            INDAG RUBBER LIMITED               DIV A/C 2018-19                    WARRANT NO.2937                    FOLIO NO.IN30154914553576          DD ISSUE AS PER CERTIFICATE        006166400000050</t>
  </si>
  <si>
    <t>DRAFT ISSUED IN LIEU OF            INDAG RUBBER LIMITED               DIV A/C 2018-19                    WARRANT NO.2969                    FOLIO NO.IN30154917232230          DD ISSUE AS PER CERTIFICATE        006166400000050</t>
  </si>
  <si>
    <t>DRAFT ISSUED IN LIEU OF            INDAG RUBBER LIMITED               DIV A/C 2018-19                    WARRANT NO.2978                    FOLIO NO.IN30154917815369          DD ISSUE AS PER CERTIFICATE        006166400000050</t>
  </si>
  <si>
    <t>DRAFT ISSUED IN LIEU OF            INDAG RUBBER LIMITED               DIV A/C 2018-19                    WARRANT NO.3197                    FOLIO NO.IN30156510023219          DD ISSUE AS PER CERTIFICATE        006166400000050</t>
  </si>
  <si>
    <t>DRAFT ISSUED IN LIEU OF            INDAG RUBBER LIMITED               DIV A/C 2018-19                    WARRANT NO.3243                    FOLIO NO.IN30163741323211          DD ISSUE AS PER CERTIFICATE        006166400000050</t>
  </si>
  <si>
    <t>DRAFT ISSUED IN LIEU OF            INDAG RUBBER LIMITED               DIV A/C 2018-19                    WARRANT NO.3336                    FOLIO NO.IN30192630617528          DD ISSUE AS PER CERTIFICATE        006166400000050</t>
  </si>
  <si>
    <t>DRAFT ISSUED IN LIEU OF            INDAG RUBBER LIMITED               DIV A/C 2018-19                    WARRANT NO.3387                    FOLIO NO.IN30214810496419          DD ISSUE AS PER CERTIFICATE        006166400000050</t>
  </si>
  <si>
    <t>DRAFT ISSUED IN LIEU OF            INDAG RUBBER LIMITED               DIV A/C 2018-19                    WARRANT NO.3467                    FOLIO NO.IN30226911550532          DD ISSUE AS PER CERTIFICATE        006166400000050</t>
  </si>
  <si>
    <t>DRAFT ISSUED IN LIEU OF            INDAG RUBBER LIMITED               DIV A/C 2018-19                    WARRANT NO.4097                    FOLIO NO.IN30305210404215          DD ISSUE AS PER CERTIFICATE        006166400000050</t>
  </si>
  <si>
    <t>DRAFT ISSUED IN LIEU OF            INDAG RUBBER LIMITED               DIV A/C 2018-19                    WARRANT NO.5158                    FOLIO NO.1203320000941751          DD ISSUE AS PER CERTIFICATE        006166400000050</t>
  </si>
  <si>
    <t>DRAFT ISSUED IN LIEU OF            INDAG RUBBER LIMITED               DIV A/C 2018-19                    WARRANT NO.5261                    FOLIO NO.1203350000158651          DD ISSUE AS PER CERTIFICATE        006166400000050</t>
  </si>
  <si>
    <t>DRAFT ISSUED IN LIEU OF            INDAG RUBBER LIMITED               DIV A/C 2018-19                    WARRANT NO.5342                    FOLIO NO.1203490000013001          DD ISSUE AS PER CERTIFICATE        006166400000050</t>
  </si>
  <si>
    <t>DRAFT ISSUED IN LIEU OF            INDAG RUBBER LIMITED               DIV A/C 2018-19                    WARRANT NO.5751                    FOLIO NO.1204910000437845          DD ISSUE AS PER CERTIFICATE        006166400000050</t>
  </si>
  <si>
    <t>DRAFT ISSUED IN LIEU OF            INDAG RUBBER LIMITED               DIV A/C 2018-19                    WARRANT NO.6266                    FOLIO NO.1302340000032456          DD ISSUE AS PER CERTIFICATE        006166400000050</t>
  </si>
  <si>
    <t>DRAFT ISSUED IN LIEU OF            INDAG RUBBER LIMITED               DIV A/C 2018-19                    WARRANT NO.1970                    FOLIO NO.IN30051321196640          DD ISSUE AGST NACH RETURN          006166400000050</t>
  </si>
  <si>
    <t>DRAFT ISSUED IN LIEU OF            INDAG RUBBER LIMITED               DIV A/C 2018-19                    WARRANT NO.2120                    FOLIO NO.IN30068510333037          DD ISSUE AGST NACH RETURN          006166400000050</t>
  </si>
  <si>
    <t>DRAFT ISSUED IN LIEU OF            INDAG RUBBER LIMITED               DIV A/C 2018-19                    WARRANT NO.2895                    FOLIO NO.IN30143610124586          DD ISSUE AGST NACH RETURN          006166400000050</t>
  </si>
  <si>
    <t>DRAFT ISSUED IN LIEU OF            INDAG RUBBER LIMITED               DIV A/C 2018-19                    WARRANT NO.2902                    FOLIO NO.IN30143610374636          DD ISSUE AGST NACH RETURN          006166400000050</t>
  </si>
  <si>
    <t>DRAFT ISSUED IN LIEU OF            INDAG RUBBER LIMITED               DIV A/C 2018-19                    WARRANT NO.3374                    FOLIO NO.IN30210510676903          DD ISSUE AGST NACH RETURN          006166400000050</t>
  </si>
  <si>
    <t>DRAFT ISSUED IN LIEU OF            INDAG RUBBER LIMITED               DIV A/C 2018-19                    WARRANT NO.4792                    FOLIO NO.1202250000074035          DD ISSUE AGST NACH RETURN          006166400000050</t>
  </si>
  <si>
    <t>DRAFT ISSUED IN LIEU OF            INDAG RUBBER LIMITED               DIV A/C 2018-19                    WARRANT NO.4956                    FOLIO NO.1202890000683237          DD ISSUE AGST NACH RETURN          006166400000050</t>
  </si>
  <si>
    <t>DRAFT ISSUED IN LIEU OF            INDAG RUBBER LIMITED               DIV A/C 2018-19                    WARRANT NO.6258                    FOLIO NO.1302070000066031          DD ISSUE AGST NACH RETURN          006166400000050</t>
  </si>
  <si>
    <t>DRAFT ISSUED IN LIEU OF            INDAG RUBBER LIMITED               DIV A/C 2018-19                    WARRANT NO.6343                    FOLIO NO.1601010000436130          DD ISSUE AGST NACH RETURN          006166400000050</t>
  </si>
  <si>
    <t>DRAFT ISSUED IN LIEU OF            INDAG RUBBER LIMITED               DIV A/C 2018-19                    WARRANT NO.15                      FOLIO NO.10350                     DD ISSUE AS PER CERTIFICATE        006166400000050</t>
  </si>
  <si>
    <t>DRAFT ISSUED IN LIEU OF            INDAG RUBBER LIMITED               DIV A/C 2018-19                    WARRANT NO.18                      FOLIO NO.10393                     DD ISSUE AS PER CERTIFICATE        006166400000050</t>
  </si>
  <si>
    <t>DRAFT ISSUED IN LIEU OF            INDAG RUBBER LIMITED               DIV A/C 2018-19                    WARRANT NO.24                      FOLIO NO.10399                     DD ISSUE AS PER CERTIFICATE        006166400000050</t>
  </si>
  <si>
    <t>DRAFT ISSUED IN LIEU OF            INDAG RUBBER LIMITED               DIV A/C 2018-19                    WARRANT NO.26                      FOLIO NO.10401                     DD ISSUE AS PER CERTIFICATE        006166400000050</t>
  </si>
  <si>
    <t>DRAFT ISSUED IN LIEU OF            INDAG RUBBER LIMITED               DIV A/C 2018-19                    WARRANT NO.37                      FOLIO NO.10412                     DD ISSUE AS PER CERTIFICATE        006166400000050</t>
  </si>
  <si>
    <t>DRAFT ISSUED IN LIEU OF            INDAG RUBBER LIMITED               DIV A/C 2018-19                    WARRANT NO.45                      FOLIO NO.10484                     DD ISSUE AS PER CERTIFICATE        006166400000050</t>
  </si>
  <si>
    <t>DRAFT ISSUED IN LIEU OF            INDAG RUBBER LIMITED               DIV A/C 2018-19                    WARRANT NO.58                      FOLIO NO.10497                     DD ISSUE AS PER CERTIFICATE        006166400000050</t>
  </si>
  <si>
    <t>DRAFT ISSUED IN LIEU OF            INDAG RUBBER LIMITED               DIV A/C 2018-19                    WARRANT NO.68                      FOLIO NO.10507                     DD ISSUE AS PER CERTIFICATE        006166400000050</t>
  </si>
  <si>
    <t>DRAFT ISSUED IN LIEU OF            INDAG RUBBER LIMITED               DIV A/C 2018-19                    WARRANT NO.80                      FOLIO NO.10519                     DD ISSUE AS PER CERTIFICATE        006166400000050</t>
  </si>
  <si>
    <t>DRAFT ISSUED IN LIEU OF            INDAG RUBBER LIMITED               DIV A/C 2018-19                    WARRANT NO.87                      FOLIO NO.10526                     DD ISSUE AS PER CERTIFICATE        006166400000050</t>
  </si>
  <si>
    <t>DRAFT ISSUED IN LIEU OF            INDAG RUBBER LIMITED               DIV A/C 2018-19                    WARRANT NO.93                      FOLIO NO.10532                     DD ISSUE AS PER CERTIFICATE        006166400000050</t>
  </si>
  <si>
    <t>DRAFT ISSUED IN LIEU OF            INDAG RUBBER LIMITED               DIV A/C 2018-19                    WARRANT NO.94                      FOLIO NO.10533                     DD ISSUE AS PER CERTIFICATE        006166400000050</t>
  </si>
  <si>
    <t>DRAFT ISSUED IN LIEU OF            INDAG RUBBER LIMITED               DIV A/C 2018-19                    WARRANT NO.109                     FOLIO NO.10548                     DD ISSUE AS PER CERTIFICATE        006166400000050</t>
  </si>
  <si>
    <t>DRAFT ISSUED IN LIEU OF            INDAG RUBBER LIMITED               DIV A/C 2018-19                    WARRANT NO.111                     FOLIO NO.10550                     DD ISSUE AS PER CERTIFICATE        006166400000050</t>
  </si>
  <si>
    <t>DRAFT ISSUED IN LIEU OF            INDAG RUBBER LIMITED               DIV A/C 2018-19                    WARRANT NO.125                     FOLIO NO.10564                     DD ISSUE AS PER CERTIFICATE        006166400000050</t>
  </si>
  <si>
    <t>DRAFT ISSUED IN LIEU OF            INDAG RUBBER LIMITED               DIV A/C 2018-19                    WARRANT NO.127                     FOLIO NO.10566                     DD ISSUE AS PER CERTIFICATE        006166400000050</t>
  </si>
  <si>
    <t>DRAFT ISSUED IN LIEU OF            INDAG RUBBER LIMITED               DIV A/C 2018-19                    WARRANT NO.133                     FOLIO NO.10572                     DD ISSUE AS PER CERTIFICATE        006166400000050</t>
  </si>
  <si>
    <t>DRAFT ISSUED IN LIEU OF            INDAG RUBBER LIMITED               DIV A/C 2018-19                    WARRANT NO.137                     FOLIO NO.10576                     DD ISSUE AS PER CERTIFICATE        006166400000050</t>
  </si>
  <si>
    <t>DRAFT ISSUED IN LIEU OF            INDAG RUBBER LIMITED               DIV A/C 2018-19                    WARRANT NO.187                     FOLIO NO.A00300                    DD ISSUE AS PER CERTIFICATE        006166400000050</t>
  </si>
  <si>
    <t>DRAFT ISSUED IN LIEU OF            INDAG RUBBER LIMITED               DIV A/C 2018-19                    WARRANT NO.205                     FOLIO NO.A00951                    DD ISSUE AS PER CERTIFICATE        006166400000050</t>
  </si>
  <si>
    <t>DRAFT ISSUED IN LIEU OF            INDAG RUBBER LIMITED               DIV A/C 2018-19                    WARRANT NO.206                     FOLIO NO.A00987                    DD ISSUE AS PER CERTIFICATE        006166400000050</t>
  </si>
  <si>
    <t>DRAFT ISSUED IN LIEU OF            INDAG RUBBER LIMITED               DIV A/C 2018-19                    WARRANT NO.209                     FOLIO NO.A01106                    DD ISSUE AS PER CERTIFICATE        006166400000050</t>
  </si>
  <si>
    <t>DRAFT ISSUED IN LIEU OF            INDAG RUBBER LIMITED               DIV A/C 2018-19                    WARRANT NO.210                     FOLIO NO.A01277                    DD ISSUE AS PER CERTIFICATE        006166400000050</t>
  </si>
  <si>
    <t>DRAFT ISSUED IN LIEU OF            INDAG RUBBER LIMITED               DIV A/C 2018-19                    WARRANT NO.214                     FOLIO NO.A01528                    DD ISSUE AS PER CERTIFICATE        006166400000050</t>
  </si>
  <si>
    <t>DRAFT ISSUED IN LIEU OF            INDAG RUBBER LIMITED               DIV A/C 2018-19                    WARRANT NO.224                     FOLIO NO.A02068                    DD ISSUE AS PER CERTIFICATE        006166400000050</t>
  </si>
  <si>
    <t>DRAFT ISSUED IN LIEU OF            INDAG RUBBER LIMITED               DIV A/C 2018-19                    WARRANT NO.251                     FOLIO NO.B01100                    DD ISSUE AS PER CERTIFICATE        006166400000050</t>
  </si>
  <si>
    <t>DRAFT ISSUED IN LIEU OF            INDAG RUBBER LIMITED               DIV A/C 2018-19                    WARRANT NO.262                     FOLIO NO.C00418                    DD ISSUE AS PER CERTIFICATE        006166400000050</t>
  </si>
  <si>
    <t>DRAFT ISSUED IN LIEU OF            INDAG RUBBER LIMITED               DIV A/C 2018-19                    WARRANT NO.270                     FOLIO NO.C00888                    DD ISSUE AS PER CERTIFICATE        006166400000050</t>
  </si>
  <si>
    <t>DRAFT ISSUED IN LIEU OF            INDAG RUBBER LIMITED               DIV A/C 2018-19                    WARRANT NO.275                     FOLIO NO.D00190                    DD ISSUE AS PER CERTIFICATE        006166400000050</t>
  </si>
  <si>
    <t>DRAFT ISSUED IN LIEU OF            INDAG RUBBER LIMITED               DIV A/C 2018-19                    WARRANT NO.282                     FOLIO NO.D00768                    DD ISSUE AS PER CERTIFICATE        006166400000050</t>
  </si>
  <si>
    <t>DRAFT ISSUED IN LIEU OF            INDAG RUBBER LIMITED               DIV A/C 2018-19                    WARRANT NO.283                     FOLIO NO.D00819                    DD ISSUE AS PER CERTIFICATE        006166400000050</t>
  </si>
  <si>
    <t>DRAFT ISSUED IN LIEU OF            INDAG RUBBER LIMITED               DIV A/C 2018-19                    WARRANT NO.302                     FOLIO NO.G00139                    DD ISSUE AS PER CERTIFICATE        006166400000050</t>
  </si>
  <si>
    <t>DRAFT ISSUED IN LIEU OF            INDAG RUBBER LIMITED               DIV A/C 2018-19                    WARRANT NO.307                     FOLIO NO.G00357                    DD ISSUE AS PER CERTIFICATE        006166400000050</t>
  </si>
  <si>
    <t>DRAFT ISSUED IN LIEU OF            INDAG RUBBER LIMITED               DIV A/C 2018-19                    WARRANT NO.314                     FOLIO NO.G00642                    DD ISSUE AS PER CERTIFICATE        006166400000050</t>
  </si>
  <si>
    <t>DRAFT ISSUED IN LIEU OF            INDAG RUBBER LIMITED               DIV A/C 2018-19                    WARRANT NO.334                     FOLIO NO.H01127                    DD ISSUE AS PER CERTIFICATE        006166400000050</t>
  </si>
  <si>
    <t>DRAFT ISSUED IN LIEU OF            INDAG RUBBER LIMITED               DIV A/C 2018-19                    WARRANT NO.340                     FOLIO NO.I00401                    DD ISSUE AS PER CERTIFICATE        006166400000050</t>
  </si>
  <si>
    <t>DRAFT ISSUED IN LIEU OF            INDAG RUBBER LIMITED               DIV A/C 2018-19                    WARRANT NO.343                     FOLIO NO.J00119                    DD ISSUE AS PER CERTIFICATE        006166400000050</t>
  </si>
  <si>
    <t>DRAFT ISSUED IN LIEU OF            INDAG RUBBER LIMITED               DIV A/C 2018-19                    WARRANT NO.346                     FOLIO NO.J00383                    DD ISSUE AS PER CERTIFICATE        006166400000050</t>
  </si>
  <si>
    <t>DRAFT ISSUED IN LIEU OF            INDAG RUBBER LIMITED               DIV A/C 2018-19                    WARRANT NO.376                     FOLIO NO.K00494                    DD ISSUE AS PER CERTIFICATE        006166400000050</t>
  </si>
  <si>
    <t>DRAFT ISSUED IN LIEU OF            INDAG RUBBER LIMITED               DIV A/C 2018-19                    WARRANT NO.387                     FOLIO NO.K01319                    DD ISSUE AS PER CERTIFICATE        006166400000050</t>
  </si>
  <si>
    <t>DRAFT ISSUED IN LIEU OF            INDAG RUBBER LIMITED               DIV A/C 2018-19                    WARRANT NO.392                     FOLIO NO.K01418                    DD ISSUE AS PER CERTIFICATE        006166400000050</t>
  </si>
  <si>
    <t>DRAFT ISSUED IN LIEU OF            INDAG RUBBER LIMITED               DIV A/C 2018-19                    WARRANT NO.418                     FOLIO NO.L00194                    DD ISSUE AS PER CERTIFICATE        006166400000050</t>
  </si>
  <si>
    <t>DRAFT ISSUED IN LIEU OF            INDAG RUBBER LIMITED               DIV A/C 2018-19                    WARRANT NO.429                     FOLIO NO.M00349                    DD ISSUE AS PER CERTIFICATE        006166400000050</t>
  </si>
  <si>
    <t>DRAFT ISSUED IN LIEU OF            INDAG RUBBER LIMITED               DIV A/C 2018-19                    WARRANT NO.436                     FOLIO NO.M00726                    DD ISSUE AS PER CERTIFICATE        006166400000050</t>
  </si>
  <si>
    <t>DRAFT ISSUED IN LIEU OF            INDAG RUBBER LIMITED               DIV A/C 2018-19                    WARRANT NO.446                     FOLIO NO.M01123                    DD ISSUE AS PER CERTIFICATE        006166400000050</t>
  </si>
  <si>
    <t>DRAFT ISSUED IN LIEU OF            INDAG RUBBER LIMITED               DIV A/C 2018-19                    WARRANT NO.452                     FOLIO NO.M01299                    DD ISSUE AS PER CERTIFICATE        006166400000050</t>
  </si>
  <si>
    <t>DRAFT ISSUED IN LIEU OF            INDAG RUBBER LIMITED               DIV A/C 2018-19                    WARRANT NO.474                     FOLIO NO.M02374                    DD ISSUE AS PER CERTIFICATE        006166400000050</t>
  </si>
  <si>
    <t>DRAFT ISSUED IN LIEU OF            INDAG RUBBER LIMITED               DIV A/C 2018-19                    WARRANT NO.480                     FOLIO NO.M02654                    DD ISSUE AS PER CERTIFICATE        006166400000050</t>
  </si>
  <si>
    <t>DRAFT ISSUED IN LIEU OF            INDAG RUBBER LIMITED               DIV A/C 2018-19                    WARRANT NO.522                     FOLIO NO.P00449                    DD ISSUE AS PER CERTIFICATE        006166400000050</t>
  </si>
  <si>
    <t>DRAFT ISSUED IN LIEU OF            INDAG RUBBER LIMITED               DIV A/C 2018-19                    WARRANT NO.536                     FOLIO NO.P01259                    DD ISSUE AS PER CERTIFICATE        006166400000050</t>
  </si>
  <si>
    <t>DRAFT ISSUED IN LIEU OF            INDAG RUBBER LIMITED               DIV A/C 2018-19                    WARRANT NO.537                     FOLIO NO.P01286                    DD ISSUE AS PER CERTIFICATE        006166400000050</t>
  </si>
  <si>
    <t>DRAFT ISSUED IN LIEU OF            INDAG RUBBER LIMITED               DIV A/C 2018-19                    WARRANT NO.538                     FOLIO NO.P01298                    DD ISSUE AS PER CERTIFICATE        006166400000050</t>
  </si>
  <si>
    <t>DRAFT ISSUED IN LIEU OF            INDAG RUBBER LIMITED               DIV A/C 2018-19                    WARRANT NO.544                     FOLIO NO.P01643                    DD ISSUE AS PER CERTIFICATE        006166400000050</t>
  </si>
  <si>
    <t>DRAFT ISSUED IN LIEU OF            INDAG RUBBER LIMITED               DIV A/C 2018-19                    WARRANT NO.545                     FOLIO NO.P01647                    DD ISSUE AS PER CERTIFICATE        006166400000050</t>
  </si>
  <si>
    <t>DRAFT ISSUED IN LIEU OF            INDAG RUBBER LIMITED               DIV A/C 2018-19                    WARRANT NO.546                     FOLIO NO.P01703                    DD ISSUE AS PER CERTIFICATE        006166400000050</t>
  </si>
  <si>
    <t>DRAFT ISSUED IN LIEU OF            INDAG RUBBER LIMITED               DIV A/C 2018-19                    WARRANT NO.549                     FOLIO NO.P02221                    DD ISSUE AS PER CERTIFICATE        006166400000050</t>
  </si>
  <si>
    <t>DRAFT ISSUED IN LIEU OF            INDAG RUBBER LIMITED               DIV A/C 2018-19                    WARRANT NO.554                     FOLIO NO.P02339                    DD ISSUE AS PER CERTIFICATE        006166400000050</t>
  </si>
  <si>
    <t>DRAFT ISSUED IN LIEU OF            INDAG RUBBER LIMITED               DIV A/C 2018-19                    WARRANT NO.575                     FOLIO NO.R01466                    DD ISSUE AS PER CERTIFICATE        006166400000050</t>
  </si>
  <si>
    <t>DRAFT ISSUED IN LIEU OF            INDAG RUBBER LIMITED               DIV A/C 2018-19                    WARRANT NO.576                     FOLIO NO.R01564                    DD ISSUE AS PER CERTIFICATE        006166400000050</t>
  </si>
  <si>
    <t>DRAFT ISSUED IN LIEU OF            INDAG RUBBER LIMITED               DIV A/C 2018-19                    WARRANT NO.581                     FOLIO NO.R01825                    DD ISSUE AS PER CERTIFICATE        006166400000050</t>
  </si>
  <si>
    <t>DRAFT ISSUED IN LIEU OF            INDAG RUBBER LIMITED               DIV A/C 2018-19                    WARRANT NO.602                     FOLIO NO.R03279                    DD ISSUE AS PER CERTIFICATE        006166400000050</t>
  </si>
  <si>
    <t>DRAFT ISSUED IN LIEU OF            INDAG RUBBER LIMITED               DIV A/C 2018-19                    WARRANT NO.608                     FOLIO NO.S00332                    DD ISSUE AS PER CERTIFICATE        006166400000050</t>
  </si>
  <si>
    <t>DRAFT ISSUED IN LIEU OF            INDAG RUBBER LIMITED               DIV A/C 2018-19                    WARRANT NO.618                     FOLIO NO.S00771                    DD ISSUE AS PER CERTIFICATE        006166400000050</t>
  </si>
  <si>
    <t>DRAFT ISSUED IN LIEU OF            INDAG RUBBER LIMITED               DIV A/C 2018-19                    WARRANT NO.628                     FOLIO NO.S01360                    DD ISSUE AS PER CERTIFICATE        006166400000050</t>
  </si>
  <si>
    <t>DRAFT ISSUED IN LIEU OF            INDAG RUBBER LIMITED               DIV A/C 2018-19                    WARRANT NO.648                     FOLIO NO.S02431                    DD ISSUE AS PER CERTIFICATE        006166400000050</t>
  </si>
  <si>
    <t>DRAFT ISSUED IN LIEU OF            INDAG RUBBER LIMITED               DIV A/C 2018-19                    WARRANT NO.650                     FOLIO NO.S02531                    DD ISSUE AS PER CERTIFICATE        006166400000050</t>
  </si>
  <si>
    <t>DRAFT ISSUED IN LIEU OF            INDAG RUBBER LIMITED               DIV A/C 2018-19                    WARRANT NO.657                     FOLIO NO.S02785                    DD ISSUE AS PER CERTIFICATE        006166400000050</t>
  </si>
  <si>
    <t>DRAFT ISSUED IN LIEU OF            INDAG RUBBER LIMITED               DIV A/C 2018-19                    WARRANT NO.659                     FOLIO NO.S02846                    DD ISSUE AS PER CERTIFICATE        006166400000050</t>
  </si>
  <si>
    <t>DRAFT ISSUED IN LIEU OF            INDAG RUBBER LIMITED               DIV A/C 2018-19                    WARRANT NO.669                     FOLIO NO.S03329                    DD ISSUE AS PER CERTIFICATE        006166400000050</t>
  </si>
  <si>
    <t>DRAFT ISSUED IN LIEU OF            INDAG RUBBER LIMITED               DIV A/C 2018-19                    WARRANT NO.674                     FOLIO NO.S03475                    DD ISSUE AS PER CERTIFICATE        006166400000050</t>
  </si>
  <si>
    <t>DRAFT ISSUED IN LIEU OF            INDAG RUBBER LIMITED               DIV A/C 2018-19                    WARRANT NO.678                     FOLIO NO.S03722                    DD ISSUE AS PER CERTIFICATE        006166400000050</t>
  </si>
  <si>
    <t>DRAFT ISSUED IN LIEU OF            INDAG RUBBER LIMITED               DIV A/C 2018-19                    WARRANT NO.683                     FOLIO NO.S04077                    DD ISSUE AS PER CERTIFICATE        006166400000050</t>
  </si>
  <si>
    <t>DRAFT ISSUED IN LIEU OF            INDAG RUBBER LIMITED               DIV A/C 2018-19                    WARRANT NO.693                     FOLIO NO.S04565                    DD ISSUE AS PER CERTIFICATE        006166400000050</t>
  </si>
  <si>
    <t>DRAFT ISSUED IN LIEU OF            INDAG RUBBER LIMITED               DIV A/C 2018-19                    WARRANT NO.697                     FOLIO NO.S04751                    DD ISSUE AS PER CERTIFICATE        006166400000050</t>
  </si>
  <si>
    <t>DRAFT ISSUED IN LIEU OF            INDAG RUBBER LIMITED               DIV A/C 2018-19                    WARRANT NO.717                     FOLIO NO.S05074                    DD ISSUE AS PER CERTIFICATE        006166400000050</t>
  </si>
  <si>
    <t>DRAFT ISSUED IN LIEU OF            INDAG RUBBER LIMITED               DIV A/C 2018-19                    WARRANT NO.729                     FOLIO NO.T00164                    DD ISSUE AS PER CERTIFICATE        006166400000050</t>
  </si>
  <si>
    <t>DRAFT ISSUED IN LIEU OF            INDAG RUBBER LIMITED               DIV A/C 2018-19                    WARRANT NO.730                     FOLIO NO.T00195                    DD ISSUE AS PER CERTIFICATE        006166400000050</t>
  </si>
  <si>
    <t>DRAFT ISSUED IN LIEU OF            INDAG RUBBER LIMITED               DIV A/C 2018-19                    WARRANT NO.739                     FOLIO NO.U00324                    DD ISSUE AS PER CERTIFICATE        006166400000050</t>
  </si>
  <si>
    <t>DRAFT ISSUED IN LIEU OF            INDAG RUBBER LIMITED               DIV A/C 2018-19                    WARRANT NO.744                     FOLIO NO.V00239                    DD ISSUE AS PER CERTIFICATE        006166400000050</t>
  </si>
  <si>
    <t>DRAFT ISSUED IN LIEU OF            INDAG RUBBER LIMITED               DIV A/C 2018-19                    WARRANT NO.753                     FOLIO NO.V00911                    DD ISSUE AS PER CERTIFICATE        006166400000050</t>
  </si>
  <si>
    <t>DRAFT ISSUED IN LIEU OF            INDAG RUBBER LIMITED               DIV A/C 2018-19                    WARRANT NO.943                     FOLIO NO.IN30001110492240          DD ISSUE AS PER CERTIFICATE        006166400000050</t>
  </si>
  <si>
    <t>DRAFT ISSUED IN LIEU OF            INDAG RUBBER LIMITED               DIV A/C 2018-19                    WARRANT NO.1026                    FOLIO NO.IN30011810103209          DD ISSUE AS PER CERTIFICATE        006166400000050</t>
  </si>
  <si>
    <t>DRAFT ISSUED IN LIEU OF            INDAG RUBBER LIMITED               DIV A/C 2018-19                    WARRANT NO.1048                    FOLIO NO.IN30011810371558          DD ISSUE AS PER CERTIFICATE        006166400000050</t>
  </si>
  <si>
    <t>DRAFT ISSUED IN LIEU OF            INDAG RUBBER LIMITED               DIV A/C 2018-19                    WARRANT NO.1066                    FOLIO NO.IN30011810450523          DD ISSUE AS PER CERTIFICATE        006166400000050</t>
  </si>
  <si>
    <t>DRAFT ISSUED IN LIEU OF            INDAG RUBBER LIMITED               DIV A/C 2018-19                    WARRANT NO.1085                    FOLIO NO.IN30011810972765          DD ISSUE AS PER CERTIFICATE        006166400000050</t>
  </si>
  <si>
    <t>DRAFT ISSUED IN LIEU OF            INDAG RUBBER LIMITED               DIV A/C 2018-19                    WARRANT NO.1224                    FOLIO NO.IN30020610489618          DD ISSUE AS PER CERTIFICATE        006166400000050</t>
  </si>
  <si>
    <t>DRAFT ISSUED IN LIEU OF            INDAG RUBBER LIMITED               DIV A/C 2018-19                    WARRANT NO.1265                    FOLIO NO.IN30021410329225          DD ISSUE AS PER CERTIFICATE        006166400000050</t>
  </si>
  <si>
    <t>DRAFT ISSUED IN LIEU OF            INDAG RUBBER LIMITED               DIV A/C 2018-19                    WARRANT NO.1293                    FOLIO NO.IN30021412956805          DD ISSUE AS PER CERTIFICATE        006166400000050</t>
  </si>
  <si>
    <t>DRAFT ISSUED IN LIEU OF            INDAG RUBBER LIMITED               DIV A/C 2018-19                    WARRANT NO.2219                    FOLIO NO.IN30075710735908          DD ISSUE AS PER CERTIFICATE        006166400000050</t>
  </si>
  <si>
    <t>DRAFT ISSUED IN LIEU OF            INDAG RUBBER LIMITED               DIV A/C 2018-19                    WARRANT NO.2418                    FOLIO NO.IN30103924002046          DD ISSUE AS PER CERTIFICATE        006166400000050</t>
  </si>
  <si>
    <t>DRAFT ISSUED IN LIEU OF            INDAG RUBBER LIMITED               DIV A/C 2018-19                    WARRANT NO.2452                    FOLIO NO.IN30112715522625          DD ISSUE AS PER CERTIFICATE        006166400000050</t>
  </si>
  <si>
    <t>DRAFT ISSUED IN LIEU OF            INDAG RUBBER LIMITED               DIV A/C 2018-19                    WARRANT NO.2466                    FOLIO NO.IN30112715973844          DD ISSUE AS PER CERTIFICATE        006166400000050</t>
  </si>
  <si>
    <t>DRAFT ISSUED IN LIEU OF            INDAG RUBBER LIMITED               DIV A/C 2018-19                    WARRANT NO.2477                    FOLIO NO.IN30112716650109          DD ISSUE AS PER CERTIFICATE        006166400000050</t>
  </si>
  <si>
    <t>DRAFT ISSUED IN LIEU OF            INDAG RUBBER LIMITED               DIV A/C 2018-19                    WARRANT NO.2933                    FOLIO NO.IN30154914064781          DD ISSUE AS PER CERTIFICATE        006166400000050</t>
  </si>
  <si>
    <t>DRAFT ISSUED IN LIEU OF            INDAG RUBBER LIMITED               DIV A/C 2018-19                    WARRANT NO.2975                    FOLIO NO.IN30154917722611          DD ISSUE AS PER CERTIFICATE        006166400000050</t>
  </si>
  <si>
    <t>DRAFT ISSUED IN LIEU OF            INDAG RUBBER LIMITED               DIV A/C 2018-19                    WARRANT NO.2994                    FOLIO NO.IN30154918904998          DD ISSUE AS PER CERTIFICATE        006166400000050</t>
  </si>
  <si>
    <t>DRAFT ISSUED IN LIEU OF            INDAG RUBBER LIMITED               DIV A/C 2018-19                    WARRANT NO.3370                    FOLIO NO.IN30210510483346          DD ISSUE AS PER CERTIFICATE        006166400000050</t>
  </si>
  <si>
    <t>DRAFT ISSUED IN LIEU OF            INDAG RUBBER LIMITED               DIV A/C 2018-19                    WARRANT NO.3524                    FOLIO NO.IN30234910242486          DD ISSUE AS PER CERTIFICATE        006166400000050</t>
  </si>
  <si>
    <t>DRAFT ISSUED IN LIEU OF            INDAG RUBBER LIMITED               DIV A/C 2018-19                    WARRANT NO.3757                    FOLIO NO.IN30282210119659          DD ISSUE AS PER CERTIFICATE        006166400000050</t>
  </si>
  <si>
    <t>DRAFT ISSUED IN LIEU OF            INDAG RUBBER LIMITED               DIV A/C 2018-19                    WARRANT NO.3767                    FOLIO NO.IN30286310163117          DD ISSUE AS PER CERTIFICATE        006166400000050</t>
  </si>
  <si>
    <t>DRAFT ISSUED IN LIEU OF            INDAG RUBBER LIMITED               DIV A/C 2018-19                    WARRANT NO.4793                    FOLIO NO.1202250000103992          DD ISSUE AS PER CERTIFICATE        006166400000050</t>
  </si>
  <si>
    <t>DRAFT ISSUED IN LIEU OF            INDAG RUBBER LIMITED               DIV A/C 2018-19                    WARRANT NO.5150                    FOLIO NO.1203320000488857          DD ISSUE AS PER CERTIFICATE        006166400000050</t>
  </si>
  <si>
    <t>DRAFT ISSUED IN LIEU OF            INDAG RUBBER LIMITED               DIV A/C 2018-19                    WARRANT NO.5262                    FOLIO NO.1203350000236744          DD ISSUE AS PER CERTIFICATE        006166400000050</t>
  </si>
  <si>
    <t>DRAFT ISSUED IN LIEU OF            INDAG RUBBER LIMITED               DIV A/C 2018-19                    WARRANT NO.5352                    FOLIO NO.1203500000757053          DD ISSUE AS PER CERTIFICATE        006166400000050</t>
  </si>
  <si>
    <t>DRAFT ISSUED IN LIEU OF            INDAG RUBBER LIMITED               DIV A/C 2018-19                    WARRANT NO.5433                    FOLIO NO.1203710000030552          DD ISSUE AS PER CERTIFICATE        006166400000050</t>
  </si>
  <si>
    <t>DRAFT ISSUED IN LIEU OF            INDAG RUBBER LIMITED               DIV A/C 2018-19                    WARRANT NO.5616                    FOLIO NO.1204680000018915          DD ISSUE AS PER CERTIFICATE        006166400000050</t>
  </si>
  <si>
    <t>DRAFT ISSUED IN LIEU OF            INDAG RUBBER LIMITED               DIV A/C 2018-19                    WARRANT NO.5738                    FOLIO NO.1204880000031420          DD ISSUE AS PER CERTIFICATE        006166400000050</t>
  </si>
  <si>
    <t>DRAFT ISSUED IN LIEU OF            INDAG RUBBER LIMITED               DIV A/C 2018-19                    WARRANT NO.6253                    FOLIO NO.1301990000037012          DD ISSUE AS PER CERTIFICATE        006166400000050</t>
  </si>
  <si>
    <t>DRAFT ISSUED IN LIEU OF            INDAG RUBBER LIMITED               DIV A/C 2018-19                    WARRANT NO.6254                    FOLIO NO.1301990000100728          DD ISSUE AS PER CERTIFICATE        006166400000050</t>
  </si>
  <si>
    <t>DRAFT ISSUED IN LIEU OF            INDAG RUBBER LIMITED               DIV A/C 2018-19                    WARRANT NO.1177                    FOLIO NO.IN30018310723888          DD ISSUE AGST NACH RETURN          006166400000050</t>
  </si>
  <si>
    <t>DRAFT ISSUED IN LIEU OF            INDAG RUBBER LIMITED               DIV A/C 2018-19                    WARRANT NO.1249                    FOLIO NO.IN30020610982025          DD ISSUE AGST NACH RETURN          006166400000050</t>
  </si>
  <si>
    <t>DRAFT ISSUED IN LIEU OF            INDAG RUBBER LIMITED               DIV A/C 2018-19                    WARRANT NO.2121                    FOLIO NO.IN30068510333045          DD ISSUE AGST NACH RETURN          006166400000050</t>
  </si>
  <si>
    <t>DRAFT ISSUED IN LIEU OF            INDAG RUBBER LIMITED               DIV A/C 2018-19                    WARRANT NO.2896                    FOLIO NO.IN30143610124744          DD ISSUE AGST NACH RETURN          006166400000050</t>
  </si>
  <si>
    <t>DRAFT ISSUED IN LIEU OF            INDAG RUBBER LIMITED               DIV A/C 2018-19                    WARRANT NO.3422                    FOLIO NO.IN30220111145167          DD ISSUE AGST NACH RETURN          006166400000050</t>
  </si>
  <si>
    <t>DRAFT ISSUED IN LIEU OF            INDAG RUBBER LIMITED               DIV A/C 2018-19                    WARRANT NO.3488                    FOLIO NO.IN30226914056827          DD ISSUE AGST NACH RETURN          006166400000050</t>
  </si>
  <si>
    <t>DRAFT ISSUED IN LIEU OF            INDAG RUBBER LIMITED               DIV A/C 2018-19                    WARRANT NO.3513                    FOLIO NO.IN30231610318322          DD ISSUE AGST NACH RETURN          006166400000050</t>
  </si>
  <si>
    <t>DRAFT ISSUED IN LIEU OF            INDAG RUBBER LIMITED               DIV A/C 2018-19                    WARRANT NO.5009                    FOLIO NO.1202990001575149          DD ISSUE AGST NACH RETURN          006166400000050</t>
  </si>
  <si>
    <t>DRAFT ISSUED IN LIEU OF            INDAG RUBBER LIMITED               DIV A/C 2018-19                    WARRANT NO.5025                    FOLIO NO.1203000000109239          DD ISSUE AGST NACH RETURN          006166400000050</t>
  </si>
  <si>
    <t>DRAFT ISSUED IN LIEU OF            INDAG RUBBER LIMITED               DIV A/C 2018-19                    WARRANT NO.5293                    FOLIO NO.1203360000040794          DD ISSUE AGST NACH RETURN          006166400000050</t>
  </si>
  <si>
    <t>DRAFT ISSUED IN LIEU OF            INDAG RUBBER LIMITED               DIV A/C 2018-19                    WARRANT NO.5509                    FOLIO NO.1204190000129504          DD ISSUE AGST NACH RETURN          006166400000050</t>
  </si>
  <si>
    <t>DRAFT ISSUED IN LIEU OF            INDAG RUBBER LIMITED               DIV A/C 2018-19                    WARRANT NO.5551                    FOLIO NO.1204470002307379          DD ISSUE AGST NACH RETURN          006166400000050</t>
  </si>
  <si>
    <t>DRAFT ISSUED IN LIEU OF            INDAG RUBBER LIMITED               DIV A/C 2018-19                    WARRANT NO.2                       FOLIO NO.10066                     DD ISSUE AS PER CERTIFICATE        006166400000050</t>
  </si>
  <si>
    <t>DRAFT ISSUED IN LIEU OF            INDAG RUBBER LIMITED               DIV A/C 2018-19                    WARRANT NO.13                      FOLIO NO.10336                     DD ISSUE AS PER CERTIFICATE        006166400000050</t>
  </si>
  <si>
    <t>DRAFT ISSUED IN LIEU OF            INDAG RUBBER LIMITED               DIV A/C 2018-19                    WARRANT NO.20                      FOLIO NO.10395                     DD ISSUE AS PER CERTIFICATE        006166400000050</t>
  </si>
  <si>
    <t>DRAFT ISSUED IN LIEU OF            INDAG RUBBER LIMITED               DIV A/C 2018-19                    WARRANT NO.31                      FOLIO NO.10406                     DD ISSUE AS PER CERTIFICATE        006166400000050</t>
  </si>
  <si>
    <t>DRAFT ISSUED IN LIEU OF            INDAG RUBBER LIMITED               DIV A/C 2018-19                    WARRANT NO.50                      FOLIO NO.10489                     DD ISSUE AS PER CERTIFICATE        006166400000050</t>
  </si>
  <si>
    <t>DRAFT ISSUED IN LIEU OF            INDAG RUBBER LIMITED               DIV A/C 2018-19                    WARRANT NO.52                      FOLIO NO.10491                     DD ISSUE AS PER CERTIFICATE        006166400000050</t>
  </si>
  <si>
    <t>DRAFT ISSUED IN LIEU OF            INDAG RUBBER LIMITED               DIV A/C 2018-19                    WARRANT NO.67                      FOLIO NO.10506                     DD ISSUE AS PER CERTIFICATE        006166400000050</t>
  </si>
  <si>
    <t>DRAFT ISSUED IN LIEU OF            INDAG RUBBER LIMITED               DIV A/C 2018-19                    WARRANT NO.74                      FOLIO NO.10513                     DD ISSUE AS PER CERTIFICATE        006166400000050</t>
  </si>
  <si>
    <t>DRAFT ISSUED IN LIEU OF            INDAG RUBBER LIMITED               DIV A/C 2018-19                    WARRANT NO.77                      FOLIO NO.10516                     DD ISSUE AS PER CERTIFICATE        006166400000050</t>
  </si>
  <si>
    <t>DRAFT ISSUED IN LIEU OF            INDAG RUBBER LIMITED               DIV A/C 2018-19                    WARRANT NO.78                      FOLIO NO.10517                     DD ISSUE AS PER CERTIFICATE        006166400000050</t>
  </si>
  <si>
    <t>DRAFT ISSUED IN LIEU OF            INDAG RUBBER LIMITED               DIV A/C 2018-19                    WARRANT NO.82                      FOLIO NO.10521                     DD ISSUE AS PER CERTIFICATE        006166400000050</t>
  </si>
  <si>
    <t>DRAFT ISSUED IN LIEU OF            INDAG RUBBER LIMITED               DIV A/C 2018-19                    WARRANT NO.88                      FOLIO NO.10527                     DD ISSUE AS PER CERTIFICATE        006166400000050</t>
  </si>
  <si>
    <t>DRAFT ISSUED IN LIEU OF            INDAG RUBBER LIMITED               DIV A/C 2018-19                    WARRANT NO.100                     FOLIO NO.10539                     DD ISSUE AS PER CERTIFICATE        006166400000050</t>
  </si>
  <si>
    <t>DRAFT ISSUED IN LIEU OF            INDAG RUBBER LIMITED               DIV A/C 2018-19                    WARRANT NO.113                     FOLIO NO.10552                     DD ISSUE AS PER CERTIFICATE        006166400000050</t>
  </si>
  <si>
    <t>DRAFT ISSUED IN LIEU OF            INDAG RUBBER LIMITED               DIV A/C 2018-19                    WARRANT NO.117                     FOLIO NO.10556                     DD ISSUE AS PER CERTIFICATE        006166400000050</t>
  </si>
  <si>
    <t>DRAFT ISSUED IN LIEU OF            INDAG RUBBER LIMITED               DIV A/C 2018-19                    WARRANT NO.126                     FOLIO NO.10565                     DD ISSUE AS PER CERTIFICATE        006166400000050</t>
  </si>
  <si>
    <t>DRAFT ISSUED IN LIEU OF            INDAG RUBBER LIMITED               DIV A/C 2018-19                    WARRANT NO.129                     FOLIO NO.10568                     DD ISSUE AS PER CERTIFICATE        006166400000050</t>
  </si>
  <si>
    <t>DRAFT ISSUED IN LIEU OF            INDAG RUBBER LIMITED               DIV A/C 2018-19                    WARRANT NO.135                     FOLIO NO.10574                     DD ISSUE AS PER CERTIFICATE        006166400000050</t>
  </si>
  <si>
    <t>DRAFT ISSUED IN LIEU OF            INDAG RUBBER LIMITED               DIV A/C 2018-19                    WARRANT NO.177                     FOLIO NO.10838                     DD ISSUE AS PER CERTIFICATE        006166400000050</t>
  </si>
  <si>
    <t>DRAFT ISSUED IN LIEU OF            INDAG RUBBER LIMITED               DIV A/C 2018-19                    WARRANT NO.178                     FOLIO NO.10852                     DD ISSUE AS PER CERTIFICATE        006166400000050</t>
  </si>
  <si>
    <t>DRAFT ISSUED IN LIEU OF            INDAG RUBBER LIMITED               DIV A/C 2018-19                    WARRANT NO.179                     FOLIO NO.10854                     DD ISSUE AS PER CERTIFICATE        006166400000050</t>
  </si>
  <si>
    <t>DRAFT ISSUED IN LIEU OF            INDAG RUBBER LIMITED               DIV A/C 2018-19                    WARRANT NO.182                     FOLIO NO.10858                     DD ISSUE AS PER CERTIFICATE        006166400000050</t>
  </si>
  <si>
    <t>DRAFT ISSUED IN LIEU OF            INDAG RUBBER LIMITED               DIV A/C 2018-19                    WARRANT NO.184                     FOLIO NO.A00129                    DD ISSUE AS PER CERTIFICATE        006166400000050</t>
  </si>
  <si>
    <t>DRAFT ISSUED IN LIEU OF            INDAG RUBBER LIMITED               DIV A/C 2018-19                    WARRANT NO.185                     FOLIO NO.A00192                    DD ISSUE AS PER CERTIFICATE        006166400000050</t>
  </si>
  <si>
    <t>DRAFT ISSUED IN LIEU OF            INDAG RUBBER LIMITED               DIV A/C 2018-19                    WARRANT NO.191                     FOLIO NO.A00362                    DD ISSUE AS PER CERTIFICATE        006166400000050</t>
  </si>
  <si>
    <t>DRAFT ISSUED IN LIEU OF            INDAG RUBBER LIMITED               DIV A/C 2018-19                    WARRANT NO.192                     FOLIO NO.A00375                    DD ISSUE AS PER CERTIFICATE        006166400000050</t>
  </si>
  <si>
    <t>DRAFT ISSUED IN LIEU OF            INDAG RUBBER LIMITED               DIV A/C 2018-19                    WARRANT NO.223                     FOLIO NO.A02040                    DD ISSUE AS PER CERTIFICATE        006166400000050</t>
  </si>
  <si>
    <t>DRAFT ISSUED IN LIEU OF            INDAG RUBBER LIMITED               DIV A/C 2018-19                    WARRANT NO.226                     FOLIO NO.A02196                    DD ISSUE AS PER CERTIFICATE        006166400000050</t>
  </si>
  <si>
    <t>DRAFT ISSUED IN LIEU OF            INDAG RUBBER LIMITED               DIV A/C 2018-19                    WARRANT NO.239                     FOLIO NO.B00317                    DD ISSUE AS PER CERTIFICATE        006166400000050</t>
  </si>
  <si>
    <t>DRAFT ISSUED IN LIEU OF            INDAG RUBBER LIMITED               DIV A/C 2018-19                    WARRANT NO.243                     FOLIO NO.B00502                    DD ISSUE AS PER CERTIFICATE        006166400000050</t>
  </si>
  <si>
    <t>DRAFT ISSUED IN LIEU OF            INDAG RUBBER LIMITED               DIV A/C 2018-19                    WARRANT NO.248                     FOLIO NO.B00696                    DD ISSUE AS PER CERTIFICATE        006166400000050</t>
  </si>
  <si>
    <t>DRAFT ISSUED IN LIEU OF            INDAG RUBBER LIMITED               DIV A/C 2018-19                    WARRANT NO.258                     FOLIO NO.B01795                    DD ISSUE AS PER CERTIFICATE        006166400000050</t>
  </si>
  <si>
    <t>DRAFT ISSUED IN LIEU OF            INDAG RUBBER LIMITED               DIV A/C 2018-19                    WARRANT NO.269                     FOLIO NO.C00803                    DD ISSUE AS PER CERTIFICATE        006166400000050</t>
  </si>
  <si>
    <t>DRAFT ISSUED IN LIEU OF            INDAG RUBBER LIMITED               DIV A/C 2018-19                    WARRANT NO.271                     FOLIO NO.C00927                    DD ISSUE AS PER CERTIFICATE        006166400000050</t>
  </si>
  <si>
    <t>DRAFT ISSUED IN LIEU OF            INDAG RUBBER LIMITED               DIV A/C 2018-19                    WARRANT NO.273                     FOLIO NO.D00131                    DD ISSUE AS PER CERTIFICATE        006166400000050</t>
  </si>
  <si>
    <t>DRAFT ISSUED IN LIEU OF            INDAG RUBBER LIMITED               DIV A/C 2018-19                    WARRANT NO.317                     FOLIO NO.G00947                    DD ISSUE AS PER CERTIFICATE        006166400000050</t>
  </si>
  <si>
    <t>DRAFT ISSUED IN LIEU OF            INDAG RUBBER LIMITED               DIV A/C 2018-19                    WARRANT NO.321                     FOLIO NO.H00194                    DD ISSUE AS PER CERTIFICATE        006166400000050</t>
  </si>
  <si>
    <t>DRAFT ISSUED IN LIEU OF            INDAG RUBBER LIMITED               DIV A/C 2018-19                    WARRANT NO.322                     FOLIO NO.H00234                    DD ISSUE AS PER CERTIFICATE        006166400000050</t>
  </si>
  <si>
    <t>DRAFT ISSUED IN LIEU OF            INDAG RUBBER LIMITED               DIV A/C 2018-19                    WARRANT NO.330                     FOLIO NO.H00718                    DD ISSUE AS PER CERTIFICATE        006166400000050</t>
  </si>
  <si>
    <t>DRAFT ISSUED IN LIEU OF            INDAG RUBBER LIMITED               DIV A/C 2018-19                    WARRANT NO.350                     FOLIO NO.J00484                    DD ISSUE AS PER CERTIFICATE        006166400000050</t>
  </si>
  <si>
    <t>DRAFT ISSUED IN LIEU OF            INDAG RUBBER LIMITED               DIV A/C 2018-19                    WARRANT NO.357                     FOLIO NO.J00774                    DD ISSUE AS PER CERTIFICATE        006166400000050</t>
  </si>
  <si>
    <t>DRAFT ISSUED IN LIEU OF            INDAG RUBBER LIMITED               DIV A/C 2018-19                    WARRANT NO.362                     FOLIO NO.J01188                    DD ISSUE AS PER CERTIFICATE        006166400000050</t>
  </si>
  <si>
    <t>DRAFT ISSUED IN LIEU OF            INDAG RUBBER LIMITED               DIV A/C 2018-19                    WARRANT NO.366                     FOLIO NO.J01443                    DD ISSUE AS PER CERTIFICATE        006166400000050</t>
  </si>
  <si>
    <t>DRAFT ISSUED IN LIEU OF            INDAG RUBBER LIMITED               DIV A/C 2018-19                    WARRANT NO.379                     FOLIO NO.K00822                    DD ISSUE AS PER CERTIFICATE        006166400000050</t>
  </si>
  <si>
    <t>DRAFT ISSUED IN LIEU OF            INDAG RUBBER LIMITED               DIV A/C 2018-19                    WARRANT NO.383                     FOLIO NO.K01045                    DD ISSUE AS PER CERTIFICATE        006166400000050</t>
  </si>
  <si>
    <t>DRAFT ISSUED IN LIEU OF            INDAG RUBBER LIMITED               DIV A/C 2018-19                    WARRANT NO.385                     FOLIO NO.K01222                    DD ISSUE AS PER CERTIFICATE        006166400000050</t>
  </si>
  <si>
    <t>DRAFT ISSUED IN LIEU OF            INDAG RUBBER LIMITED               DIV A/C 2018-19                    WARRANT NO.394                     FOLIO NO.K01524                    DD ISSUE AS PER CERTIFICATE        006166400000050</t>
  </si>
  <si>
    <t>DRAFT ISSUED IN LIEU OF            INDAG RUBBER LIMITED               DIV A/C 2018-19                    WARRANT NO.401                     FOLIO NO.K01861                    DD ISSUE AS PER CERTIFICATE        006166400000050</t>
  </si>
  <si>
    <t>DRAFT ISSUED IN LIEU OF            INDAG RUBBER LIMITED               DIV A/C 2018-19                    WARRANT NO.402                     FOLIO NO.K01869                    DD ISSUE AS PER CERTIFICATE        006166400000050</t>
  </si>
  <si>
    <t>DRAFT ISSUED IN LIEU OF            INDAG RUBBER LIMITED               DIV A/C 2018-19                    WARRANT NO.407                     FOLIO NO.K02217                    DD ISSUE AS PER CERTIFICATE        006166400000050</t>
  </si>
  <si>
    <t>DRAFT ISSUED IN LIEU OF            INDAG RUBBER LIMITED               DIV A/C 2018-19                    WARRANT NO.408                     FOLIO NO.K02278                    DD ISSUE AS PER CERTIFICATE        006166400000050</t>
  </si>
  <si>
    <t>DRAFT ISSUED IN LIEU OF            INDAG RUBBER LIMITED               DIV A/C 2018-19                    WARRANT NO.414                     FOLIO NO.K02503                    DD ISSUE AS PER CERTIFICATE        006166400000050</t>
  </si>
  <si>
    <t>DRAFT ISSUED IN LIEU OF            INDAG RUBBER LIMITED               DIV A/C 2018-19                    WARRANT NO.435                     FOLIO NO.M00523                    DD ISSUE AS PER CERTIFICATE        006166400000050</t>
  </si>
  <si>
    <t>DRAFT ISSUED IN LIEU OF            INDAG RUBBER LIMITED               DIV A/C 2018-19                    WARRANT NO.456                     FOLIO NO.M01410                    DD ISSUE AS PER CERTIFICATE        006166400000050</t>
  </si>
  <si>
    <t>DRAFT ISSUED IN LIEU OF            INDAG RUBBER LIMITED               DIV A/C 2018-19                    WARRANT NO.459                     FOLIO NO.M01498                    DD ISSUE AS PER CERTIFICATE        006166400000050</t>
  </si>
  <si>
    <t>DRAFT ISSUED IN LIEU OF            INDAG RUBBER LIMITED               DIV A/C 2018-19                    WARRANT NO.461                     FOLIO NO.M01581                    DD ISSUE AS PER CERTIFICATE        006166400000050</t>
  </si>
  <si>
    <t>DRAFT ISSUED IN LIEU OF            INDAG RUBBER LIMITED               DIV A/C 2018-19                    WARRANT NO.466                     FOLIO NO.M01961                    DD ISSUE AS PER CERTIFICATE        006166400000050</t>
  </si>
  <si>
    <t>DRAFT ISSUED IN LIEU OF            INDAG RUBBER LIMITED               DIV A/C 2018-19                    WARRANT NO.468                     FOLIO NO.M02107                    DD ISSUE AS PER CERTIFICATE        006166400000050</t>
  </si>
  <si>
    <t>DRAFT ISSUED IN LIEU OF            INDAG RUBBER LIMITED               DIV A/C 2018-19                    WARRANT NO.493                     FOLIO NO.N00180                    DD ISSUE AS PER CERTIFICATE        006166400000050</t>
  </si>
  <si>
    <t>DRAFT ISSUED IN LIEU OF            INDAG RUBBER LIMITED               DIV A/C 2018-19                    WARRANT NO.494                     FOLIO NO.N00369                    DD ISSUE AS PER CERTIFICATE        006166400000050</t>
  </si>
  <si>
    <t>DRAFT ISSUED IN LIEU OF            INDAG RUBBER LIMITED               DIV A/C 2018-19                    WARRANT NO.497                     FOLIO NO.N00528                    DD ISSUE AS PER CERTIFICATE        006166400000050</t>
  </si>
  <si>
    <t>DRAFT ISSUED IN LIEU OF            INDAG RUBBER LIMITED               DIV A/C 2018-19                    WARRANT NO.499                     FOLIO NO.N00677                    DD ISSUE AS PER CERTIFICATE        006166400000050</t>
  </si>
  <si>
    <t>DRAFT ISSUED IN LIEU OF            INDAG RUBBER LIMITED               DIV A/C 2018-19                    WARRANT NO.505                     FOLIO NO.N00936                    DD ISSUE AS PER CERTIFICATE        006166400000050</t>
  </si>
  <si>
    <t>DRAFT ISSUED IN LIEU OF            INDAG RUBBER LIMITED               DIV A/C 2018-19                    WARRANT NO.531                     FOLIO NO.P00818                    DD ISSUE AS PER CERTIFICATE        006166400000050</t>
  </si>
  <si>
    <t>DRAFT ISSUED IN LIEU OF            INDAG RUBBER LIMITED               DIV A/C 2018-19                    WARRANT NO.543                     FOLIO NO.P01603                    DD ISSUE AS PER CERTIFICATE        006166400000050</t>
  </si>
  <si>
    <t>DRAFT ISSUED IN LIEU OF            INDAG RUBBER LIMITED               DIV A/C 2018-19                    WARRANT NO.572                     FOLIO NO.R01161                    DD ISSUE AS PER CERTIFICATE        006166400000050</t>
  </si>
  <si>
    <t>DRAFT ISSUED IN LIEU OF            INDAG RUBBER LIMITED               DIV A/C 2018-19                    WARRANT NO.578                     FOLIO NO.R01585                    DD ISSUE AS PER CERTIFICATE        006166400000050</t>
  </si>
  <si>
    <t>DRAFT ISSUED IN LIEU OF            INDAG RUBBER LIMITED               DIV A/C 2018-19                    WARRANT NO.604                     FOLIO NO.R03353                    DD ISSUE AS PER CERTIFICATE        006166400000050</t>
  </si>
  <si>
    <t>DRAFT ISSUED IN LIEU OF            INDAG RUBBER LIMITED               DIV A/C 2018-19                    WARRANT NO.610                     FOLIO NO.S00411                    DD ISSUE AS PER CERTIFICATE        006166400000050</t>
  </si>
  <si>
    <t>DRAFT ISSUED IN LIEU OF            INDAG RUBBER LIMITED               DIV A/C 2018-19                    WARRANT NO.615                     FOLIO NO.S00623                    DD ISSUE AS PER CERTIFICATE        006166400000050</t>
  </si>
  <si>
    <t>DRAFT ISSUED IN LIEU OF            INDAG RUBBER LIMITED               DIV A/C 2018-19                    WARRANT NO.637                     FOLIO NO.S01998                    DD ISSUE AS PER CERTIFICATE        006166400000050</t>
  </si>
  <si>
    <t>DRAFT ISSUED IN LIEU OF            INDAG RUBBER LIMITED               DIV A/C 2018-19                    WARRANT NO.641                     FOLIO NO.S02174                    DD ISSUE AS PER CERTIFICATE        006166400000050</t>
  </si>
  <si>
    <t>DRAFT ISSUED IN LIEU OF            INDAG RUBBER LIMITED               DIV A/C 2018-19                    WARRANT NO.660                     FOLIO NO.S02913                    DD ISSUE AS PER CERTIFICATE        006166400000050</t>
  </si>
  <si>
    <t>DRAFT ISSUED IN LIEU OF            INDAG RUBBER LIMITED               DIV A/C 2018-19                    WARRANT NO.672                     FOLIO NO.S03451                    DD ISSUE AS PER CERTIFICATE        006166400000050</t>
  </si>
  <si>
    <t>DRAFT ISSUED IN LIEU OF            INDAG RUBBER LIMITED               DIV A/C 2018-19                    WARRANT NO.684                     FOLIO NO.S04198                    DD ISSUE AS PER CERTIFICATE        006166400000050</t>
  </si>
  <si>
    <t>DRAFT ISSUED IN LIEU OF            INDAG RUBBER LIMITED               DIV A/C 2018-19                    WARRANT NO.685                     FOLIO NO.S04216                    DD ISSUE AS PER CERTIFICATE        006166400000050</t>
  </si>
  <si>
    <t>DRAFT ISSUED IN LIEU OF            INDAG RUBBER LIMITED               DIV A/C 2018-19                    WARRANT NO.686                     FOLIO NO.S04353                    DD ISSUE AS PER CERTIFICATE        006166400000050</t>
  </si>
  <si>
    <t>DRAFT ISSUED IN LIEU OF            INDAG RUBBER LIMITED               DIV A/C 2018-19                    WARRANT NO.692                     FOLIO NO.S04522                    DD ISSUE AS PER CERTIFICATE        006166400000050</t>
  </si>
  <si>
    <t>DRAFT ISSUED IN LIEU OF            INDAG RUBBER LIMITED               DIV A/C 2018-19                    WARRANT NO.702                     FOLIO NO.S04875                    DD ISSUE AS PER CERTIFICATE        006166400000050</t>
  </si>
  <si>
    <t>DRAFT ISSUED IN LIEU OF            INDAG RUBBER LIMITED               DIV A/C 2018-19                    WARRANT NO.706                     FOLIO NO.S04918                    DD ISSUE AS PER CERTIFICATE        006166400000050</t>
  </si>
  <si>
    <t>DRAFT ISSUED IN LIEU OF            INDAG RUBBER LIMITED               DIV A/C 2018-19                    WARRANT NO.707                     FOLIO NO.S04952                    DD ISSUE AS PER CERTIFICATE        006166400000050</t>
  </si>
  <si>
    <t>DRAFT ISSUED IN LIEU OF            INDAG RUBBER LIMITED               DIV A/C 2018-19                    WARRANT NO.708                     FOLIO NO.S04953                    DD ISSUE AS PER CERTIFICATE        006166400000050</t>
  </si>
  <si>
    <t>DRAFT ISSUED IN LIEU OF            INDAG RUBBER LIMITED               DIV A/C 2018-19                    WARRANT NO.709                     FOLIO NO.S04981                    DD ISSUE AS PER CERTIFICATE        006166400000050</t>
  </si>
  <si>
    <t>DRAFT ISSUED IN LIEU OF            INDAG RUBBER LIMITED               DIV A/C 2018-19                    WARRANT NO.711                     FOLIO NO.S05002                    DD ISSUE AS PER CERTIFICATE        006166400000050</t>
  </si>
  <si>
    <t>DRAFT ISSUED IN LIEU OF            INDAG RUBBER LIMITED               DIV A/C 2018-19                    WARRANT NO.732                     FOLIO NO.T00292                    DD ISSUE AS PER CERTIFICATE        006166400000050</t>
  </si>
  <si>
    <t>DRAFT ISSUED IN LIEU OF            INDAG RUBBER LIMITED               DIV A/C 2018-19                    WARRANT NO.733                     FOLIO NO.T00371                    DD ISSUE AS PER CERTIFICATE        006166400000050</t>
  </si>
  <si>
    <t>DRAFT ISSUED IN LIEU OF            INDAG RUBBER LIMITED               DIV A/C 2018-19                    WARRANT NO.736                     FOLIO NO.U00182                    DD ISSUE AS PER CERTIFICATE        006166400000050</t>
  </si>
  <si>
    <t>DRAFT ISSUED IN LIEU OF            INDAG RUBBER LIMITED               DIV A/C 2018-19                    WARRANT NO.737                     FOLIO NO.U00185                    DD ISSUE AS PER CERTIFICATE        006166400000050</t>
  </si>
  <si>
    <t>DRAFT ISSUED IN LIEU OF            INDAG RUBBER LIMITED               DIV A/C 2018-19                    WARRANT NO.740                     FOLIO NO.U00393                    DD ISSUE AS PER CERTIFICATE        006166400000050</t>
  </si>
  <si>
    <t>DRAFT ISSUED IN LIEU OF            INDAG RUBBER LIMITED               DIV A/C 2018-19                    WARRANT NO.743                     FOLIO NO.V00143                    DD ISSUE AS PER CERTIFICATE        006166400000050</t>
  </si>
  <si>
    <t>DRAFT ISSUED IN LIEU OF            INDAG RUBBER LIMITED               DIV A/C 2018-19                    WARRANT NO.745                     FOLIO NO.V00305                    DD ISSUE AS PER CERTIFICATE        006166400000050</t>
  </si>
  <si>
    <t>DRAFT ISSUED IN LIEU OF            INDAG RUBBER LIMITED               DIV A/C 2018-19                    WARRANT NO.755                     FOLIO NO.V01154                    DD ISSUE AS PER CERTIFICATE        006166400000050</t>
  </si>
  <si>
    <t>DRAFT ISSUED IN LIEU OF            INDAG RUBBER LIMITED               DIV A/C 2018-19                    WARRANT NO.937                     FOLIO NO.IN30001110248344          DD ISSUE AS PER CERTIFICATE        006166400000050</t>
  </si>
  <si>
    <t>DRAFT ISSUED IN LIEU OF            INDAG RUBBER LIMITED               DIV A/C 2018-19                    WARRANT NO.1032                    FOLIO NO.IN30011810200918          DD ISSUE AS PER CERTIFICATE        006166400000050</t>
  </si>
  <si>
    <t>DRAFT ISSUED IN LIEU OF            INDAG RUBBER LIMITED               DIV A/C 2018-19                    WARRANT NO.1059                    FOLIO NO.IN30011810446384          DD ISSUE AS PER CERTIFICATE        006166400000050</t>
  </si>
  <si>
    <t>DRAFT ISSUED IN LIEU OF            INDAG RUBBER LIMITED               DIV A/C 2018-19                    WARRANT NO.1069                    FOLIO NO.IN30011810454255          DD ISSUE AS PER CERTIFICATE        006166400000050</t>
  </si>
  <si>
    <t>DRAFT ISSUED IN LIEU OF            INDAG RUBBER LIMITED               DIV A/C 2018-19                    WARRANT NO.1530                    FOLIO NO.IN30036022066934          DD ISSUE AS PER CERTIFICATE        006166400000050</t>
  </si>
  <si>
    <t>DRAFT ISSUED IN LIEU OF            INDAG RUBBER LIMITED               DIV A/C 2018-19                    WARRANT NO.1863                    FOLIO NO.IN30051310762948          DD ISSUE AS PER CERTIFICATE        006166400000050</t>
  </si>
  <si>
    <t>DRAFT ISSUED IN LIEU OF            INDAG RUBBER LIMITED               DIV A/C 2018-19                    WARRANT NO.1882                    FOLIO NO.IN30051312184673          DD ISSUE AS PER CERTIFICATE        006166400000050</t>
  </si>
  <si>
    <t>DRAFT ISSUED IN LIEU OF            INDAG RUBBER LIMITED               DIV A/C 2018-19                    WARRANT NO.2078                    FOLIO NO.IN30058910018199          DD ISSUE AS PER CERTIFICATE        006166400000050</t>
  </si>
  <si>
    <t>DRAFT ISSUED IN LIEU OF            INDAG RUBBER LIMITED               DIV A/C 2018-19                    WARRANT NO.2080                    FOLIO NO.IN30058910046580          DD ISSUE AS PER CERTIFICATE        006166400000050</t>
  </si>
  <si>
    <t>DRAFT ISSUED IN LIEU OF            INDAG RUBBER LIMITED               DIV A/C 2018-19                    WARRANT NO.2083                    FOLIO NO.IN30058910092983          DD ISSUE AS PER CERTIFICATE        006166400000050</t>
  </si>
  <si>
    <t>DRAFT ISSUED IN LIEU OF            INDAG RUBBER LIMITED               DIV A/C 2018-19                    WARRANT NO.2334                    FOLIO NO.IN30094010232087          DD ISSUE AS PER CERTIFICATE        006166400000050</t>
  </si>
  <si>
    <t>DRAFT ISSUED IN LIEU OF            INDAG RUBBER LIMITED               DIV A/C 2018-19                    WARRANT NO.2522                    FOLIO NO.IN30114310783647          DD ISSUE AS PER CERTIFICATE        006166400000050</t>
  </si>
  <si>
    <t>DRAFT ISSUED IN LIEU OF            INDAG RUBBER LIMITED               DIV A/C 2018-19                    WARRANT NO.3204                    FOLIO NO.IN30160410104607          DD ISSUE AS PER CERTIFICATE        006166400000050</t>
  </si>
  <si>
    <t>DRAFT ISSUED IN LIEU OF            INDAG RUBBER LIMITED               DIV A/C 2018-19                    WARRANT NO.3267                    FOLIO NO.IN30169610895523          DD ISSUE AS PER CERTIFICATE        006166400000050</t>
  </si>
  <si>
    <t>DRAFT ISSUED IN LIEU OF            INDAG RUBBER LIMITED               DIV A/C 2018-19                    WARRANT NO.3281                    FOLIO NO.IN30177410121802          DD ISSUE AS PER CERTIFICATE        006166400000050</t>
  </si>
  <si>
    <t>DRAFT ISSUED IN LIEU OF            INDAG RUBBER LIMITED               DIV A/C 2018-19                    WARRANT NO.3463                    FOLIO NO.IN30226911140590          DD ISSUE AS PER CERTIFICATE        006166400000050</t>
  </si>
  <si>
    <t>DRAFT ISSUED IN LIEU OF            INDAG RUBBER LIMITED               DIV A/C 2018-19                    WARRANT NO.3472                    FOLIO NO.IN30226911864689          DD ISSUE AS PER CERTIFICATE        006166400000050</t>
  </si>
  <si>
    <t>DRAFT ISSUED IN LIEU OF            INDAG RUBBER LIMITED               DIV A/C 2018-19                    WARRANT NO.3520                    FOLIO NO.IN30234910124616          DD ISSUE AS PER CERTIFICATE        006166400000050</t>
  </si>
  <si>
    <t>DRAFT ISSUED IN LIEU OF            INDAG RUBBER LIMITED               DIV A/C 2018-19                    WARRANT NO.3611                    FOLIO NO.IN30260310084194          DD ISSUE AS PER CERTIFICATE        006166400000050</t>
  </si>
  <si>
    <t>DRAFT ISSUED IN LIEU OF            INDAG RUBBER LIMITED               DIV A/C 2018-19                    WARRANT NO.3770                    FOLIO NO.IN30286310172966          DD ISSUE AS PER CERTIFICATE        006166400000050</t>
  </si>
  <si>
    <t>DRAFT ISSUED IN LIEU OF            INDAG RUBBER LIMITED               DIV A/C 2018-19                    WARRANT NO.4098                    FOLIO NO.IN30305210492164          DD ISSUE AS PER CERTIFICATE        006166400000050</t>
  </si>
  <si>
    <t>DRAFT ISSUED IN LIEU OF            INDAG RUBBER LIMITED               DIV A/C 2018-19                    WARRANT NO.4127                    FOLIO NO.IN30311610566180          DD ISSUE AS PER CERTIFICATE        006166400000050</t>
  </si>
  <si>
    <t>DRAFT ISSUED IN LIEU OF            INDAG RUBBER LIMITED               DIV A/C 2018-19                    WARRANT NO.4513                    FOLIO NO.1201320001122035          DD ISSUE AS PER CERTIFICATE        006166400000050</t>
  </si>
  <si>
    <t>DRAFT ISSUED IN LIEU OF            INDAG RUBBER LIMITED               DIV A/C 2018-19                    WARRANT NO.4596                    FOLIO NO.1201770100795632          DD ISSUE AS PER CERTIFICATE        006166400000050</t>
  </si>
  <si>
    <t>DRAFT ISSUED IN LIEU OF            INDAG RUBBER LIMITED               DIV A/C 2018-19                    WARRANT NO.4796                    FOLIO NO.1202300000020750          DD ISSUE AS PER CERTIFICATE        006166400000050</t>
  </si>
  <si>
    <t>DRAFT ISSUED IN LIEU OF            INDAG RUBBER LIMITED               DIV A/C 2018-19                    WARRANT NO.4937                    FOLIO NO.1202890000070735          DD ISSUE AS PER CERTIFICATE        006166400000050</t>
  </si>
  <si>
    <t>DRAFT ISSUED IN LIEU OF            INDAG RUBBER LIMITED               DIV A/C 2018-19                    WARRANT NO.4941                    FOLIO NO.1202890000168372          DD ISSUE AS PER CERTIFICATE        006166400000050</t>
  </si>
  <si>
    <t>DRAFT ISSUED IN LIEU OF            INDAG RUBBER LIMITED               DIV A/C 2018-19                    WARRANT NO.5537                    FOLIO NO.1204440000104270          DD ISSUE AS PER CERTIFICATE        006166400000050</t>
  </si>
  <si>
    <t>DRAFT ISSUED IN LIEU OF            INDAG RUBBER LIMITED               DIV A/C 2018-19                    WARRANT NO.5547                    FOLIO NO.1204470000894762          DD ISSUE AS PER CERTIFICATE        006166400000050</t>
  </si>
  <si>
    <t>DRAFT ISSUED IN LIEU OF            INDAG RUBBER LIMITED               DIV A/C 2018-19                    WARRANT NO.5573                    FOLIO NO.1204470005480911          DD ISSUE AS PER CERTIFICATE        006166400000050</t>
  </si>
  <si>
    <t>DRAFT ISSUED IN LIEU OF            INDAG RUBBER LIMITED               DIV A/C 2018-19                    WARRANT NO.1071                    FOLIO NO.IN30011810550096          DD ISSUE AGST NACH RETURN          006166400000050</t>
  </si>
  <si>
    <t>DRAFT ISSUED IN LIEU OF            INDAG RUBBER LIMITED               DIV A/C 2018-19                    WARRANT NO.1225                    FOLIO NO.IN30020610489845          DD ISSUE AGST NACH RETURN          006166400000050</t>
  </si>
  <si>
    <t>DRAFT ISSUED IN LIEU OF            INDAG RUBBER LIMITED               DIV A/C 2018-19                    WARRANT NO.1230                    FOLIO NO.IN30020610575317          DD ISSUE AGST NACH RETURN          006166400000050</t>
  </si>
  <si>
    <t>DRAFT ISSUED IN LIEU OF            INDAG RUBBER LIMITED               DIV A/C 2018-19                    WARRANT NO.1237                    FOLIO NO.IN30020610806341          DD ISSUE AGST NACH RETURN          006166400000050</t>
  </si>
  <si>
    <t>DRAFT ISSUED IN LIEU OF            INDAG RUBBER LIMITED               DIV A/C 2018-19                    WARRANT NO.2118                    FOLIO NO.IN30068510161250          DD ISSUE AGST NACH RETURN          006166400000050</t>
  </si>
  <si>
    <t>DRAFT ISSUED IN LIEU OF            INDAG RUBBER LIMITED               DIV A/C 2018-19                    WARRANT NO.2346                    FOLIO NO.IN30096610476139          DD ISSUE AGST NACH RETURN          006166400000050</t>
  </si>
  <si>
    <t>DRAFT ISSUED IN LIEU OF            INDAG RUBBER LIMITED               DIV A/C 2018-19                    WARRANT NO.2821                    FOLIO NO.IN30133019993925          DD ISSUE AGST NACH RETURN          006166400000050</t>
  </si>
  <si>
    <t>DRAFT ISSUED IN LIEU OF            INDAG RUBBER LIMITED               DIV A/C 2018-19                    WARRANT NO.2893                    FOLIO NO.IN30143610073208          DD ISSUE AGST NACH RETURN          006166400000050</t>
  </si>
  <si>
    <t>DRAFT ISSUED IN LIEU OF            INDAG RUBBER LIMITED               DIV A/C 2018-19                    WARRANT NO.4317                    FOLIO NO.1201090000624099          DD ISSUE AGST NACH RETURN          006166400000050</t>
  </si>
  <si>
    <t>DRAFT ISSUED IN LIEU OF            INDAG RUBBER LIMITED               DIV A/C 2018-19                    WARRANT NO.4489                    FOLIO NO.1201220000133161          DD ISSUE AGST NACH RETURN          006166400000050</t>
  </si>
  <si>
    <t>DRAFT ISSUED IN LIEU OF            INDAG RUBBER LIMITED               DIV A/C 2018-19                    WARRANT NO.5776                    FOLIO NO.1205150000112132          DD ISSUE AGST NACH RETURN          006166400000050</t>
  </si>
  <si>
    <t>DRAFT ISSUED IN LIEU OF            INDAG RUBBER LIMITED               DIV A/C 2018-19                    WARRANT NO.1                       FOLIO NO.10020                     DD ISSUE AS PER CERTIFICATE        006166400000050</t>
  </si>
  <si>
    <t>DRAFT ISSUED IN LIEU OF            INDAG RUBBER LIMITED               DIV A/C 2018-19                    WARRANT NO.4                       FOLIO NO.10116                     DD ISSUE AS PER CERTIFICATE        006166400000050</t>
  </si>
  <si>
    <t>DRAFT ISSUED IN LIEU OF            INDAG RUBBER LIMITED               DIV A/C 2018-19                    WARRANT NO.17                      FOLIO NO.10392                     DD ISSUE AS PER CERTIFICATE        006166400000050</t>
  </si>
  <si>
    <t>DRAFT ISSUED IN LIEU OF            INDAG RUBBER LIMITED               DIV A/C 2018-19                    WARRANT NO.44                      FOLIO NO.10483                     DD ISSUE AS PER CERTIFICATE        006166400000050</t>
  </si>
  <si>
    <t>DRAFT ISSUED IN LIEU OF            INDAG RUBBER LIMITED               DIV A/C 2018-19                    WARRANT NO.46                      FOLIO NO.10485                     DD ISSUE AS PER CERTIFICATE        006166400000050</t>
  </si>
  <si>
    <t>DRAFT ISSUED IN LIEU OF            INDAG RUBBER LIMITED               DIV A/C 2018-19                    WARRANT NO.65                      FOLIO NO.10504                     DD ISSUE AS PER CERTIFICATE        006166400000050</t>
  </si>
  <si>
    <t>DRAFT ISSUED IN LIEU OF            INDAG RUBBER LIMITED               DIV A/C 2018-19                    WARRANT NO.66                      FOLIO NO.10505                     DD ISSUE AS PER CERTIFICATE        006166400000050</t>
  </si>
  <si>
    <t>DRAFT ISSUED IN LIEU OF            INDAG RUBBER LIMITED               DIV A/C 2018-19                    WARRANT NO.72                      FOLIO NO.10511                     DD ISSUE AS PER CERTIFICATE        006166400000050</t>
  </si>
  <si>
    <t>DRAFT ISSUED IN LIEU OF            INDAG RUBBER LIMITED               DIV A/C 2018-19                    WARRANT NO.81                      FOLIO NO.10520                     DD ISSUE AS PER CERTIFICATE        006166400000050</t>
  </si>
  <si>
    <t>DRAFT ISSUED IN LIEU OF            INDAG RUBBER LIMITED               DIV A/C 2018-19                    WARRANT NO.95                      FOLIO NO.10534                     DD ISSUE AS PER CERTIFICATE        006166400000050</t>
  </si>
  <si>
    <t>DRAFT ISSUED IN LIEU OF            INDAG RUBBER LIMITED               DIV A/C 2018-19                    WARRANT NO.107                     FOLIO NO.10546                     DD ISSUE AS PER CERTIFICATE        006166400000050</t>
  </si>
  <si>
    <t>DRAFT ISSUED IN LIEU OF            INDAG RUBBER LIMITED               DIV A/C 2018-19                    WARRANT NO.112                     FOLIO NO.10551                     DD ISSUE AS PER CERTIFICATE        006166400000050</t>
  </si>
  <si>
    <t>DRAFT ISSUED IN LIEU OF            INDAG RUBBER LIMITED               DIV A/C 2018-19                    WARRANT NO.119                     FOLIO NO.10558                     DD ISSUE AS PER CERTIFICATE        006166400000050</t>
  </si>
  <si>
    <t>DRAFT ISSUED IN LIEU OF            INDAG RUBBER LIMITED               DIV A/C 2018-19                    WARRANT NO.123                     FOLIO NO.10562                     DD ISSUE AS PER CERTIFICATE        006166400000050</t>
  </si>
  <si>
    <t>DRAFT ISSUED IN LIEU OF            INDAG RUBBER LIMITED               DIV A/C 2018-19                    WARRANT NO.124                     FOLIO NO.10563                     DD ISSUE AS PER CERTIFICATE        006166400000050</t>
  </si>
  <si>
    <t>DRAFT ISSUED IN LIEU OF            INDAG RUBBER LIMITED               DIV A/C 2018-19                    WARRANT NO.134                     FOLIO NO.10573                     DD ISSUE AS PER CERTIFICATE        006166400000050</t>
  </si>
  <si>
    <t>DRAFT ISSUED IN LIEU OF            INDAG RUBBER LIMITED               DIV A/C 2018-19                    WARRANT NO.140                     FOLIO NO.10579                     DD ISSUE AS PER CERTIFICATE        006166400000050</t>
  </si>
  <si>
    <t>DRAFT ISSUED IN LIEU OF            INDAG RUBBER LIMITED               DIV A/C 2018-19                    WARRANT NO.161                     FOLIO NO.10714                     DD ISSUE AS PER CERTIFICATE        006166400000050</t>
  </si>
  <si>
    <t>DRAFT ISSUED IN LIEU OF            INDAG RUBBER LIMITED               DIV A/C 2018-19                    WARRANT NO.166                     FOLIO NO.10771                     DD ISSUE AS PER CERTIFICATE        006166400000050</t>
  </si>
  <si>
    <t>DRAFT ISSUED IN LIEU OF            INDAG RUBBER LIMITED               DIV A/C 2018-19                    WARRANT NO.193                     FOLIO NO.A00412                    DD ISSUE AS PER CERTIFICATE        006166400000050</t>
  </si>
  <si>
    <t>DRAFT ISSUED IN LIEU OF            INDAG RUBBER LIMITED               DIV A/C 2018-19                    WARRANT NO.201                     FOLIO NO.A00575                    DD ISSUE AS PER CERTIFICATE        006166400000050</t>
  </si>
  <si>
    <t>DRAFT ISSUED IN LIEU OF            INDAG RUBBER LIMITED               DIV A/C 2018-19                    WARRANT NO.203                     FOLIO NO.A00680                    DD ISSUE AS PER CERTIFICATE        006166400000050</t>
  </si>
  <si>
    <t>DRAFT ISSUED IN LIEU OF            INDAG RUBBER LIMITED               DIV A/C 2018-19                    WARRANT NO.215                     FOLIO NO.A01560                    DD ISSUE AS PER CERTIFICATE        006166400000050</t>
  </si>
  <si>
    <t>DRAFT ISSUED IN LIEU OF            INDAG RUBBER LIMITED               DIV A/C 2018-19                    WARRANT NO.217                     FOLIO NO.A01563                    DD ISSUE AS PER CERTIFICATE        006166400000050</t>
  </si>
  <si>
    <t>DRAFT ISSUED IN LIEU OF            INDAG RUBBER LIMITED               DIV A/C 2018-19                    WARRANT NO.219                     FOLIO NO.A01751                    DD ISSUE AS PER CERTIFICATE        006166400000050</t>
  </si>
  <si>
    <t>DRAFT ISSUED IN LIEU OF            INDAG RUBBER LIMITED               DIV A/C 2018-19                    WARRANT NO.231                     FOLIO NO.A02451                    DD ISSUE AS PER CERTIFICATE        006166400000050</t>
  </si>
  <si>
    <t>DRAFT ISSUED IN LIEU OF            INDAG RUBBER LIMITED               DIV A/C 2018-19                    WARRANT NO.235                     FOLIO NO.A02503                    DD ISSUE AS PER CERTIFICATE        006166400000050</t>
  </si>
  <si>
    <t>DRAFT ISSUED IN LIEU OF            INDAG RUBBER LIMITED               DIV A/C 2018-19                    WARRANT NO.249                     FOLIO NO.B00818                    DD ISSUE AS PER CERTIFICATE        006166400000050</t>
  </si>
  <si>
    <t>DRAFT ISSUED IN LIEU OF            INDAG RUBBER LIMITED               DIV A/C 2018-19                    WARRANT NO.260                     FOLIO NO.C00185                    DD ISSUE AS PER CERTIFICATE        006166400000050</t>
  </si>
  <si>
    <t>DRAFT ISSUED IN LIEU OF            INDAG RUBBER LIMITED               DIV A/C 2018-19                    WARRANT NO.263                     FOLIO NO.C00446                    DD ISSUE AS PER CERTIFICATE        006166400000050</t>
  </si>
  <si>
    <t>DRAFT ISSUED IN LIEU OF            INDAG RUBBER LIMITED               DIV A/C 2018-19                    WARRANT NO.303                     FOLIO NO.G00151                    DD ISSUE AS PER CERTIFICATE        006166400000050</t>
  </si>
  <si>
    <t>DRAFT ISSUED IN LIEU OF            INDAG RUBBER LIMITED               DIV A/C 2018-19                    WARRANT NO.319                     FOLIO NO.G00995                    DD ISSUE AS PER CERTIFICATE        006166400000050</t>
  </si>
  <si>
    <t>DRAFT ISSUED IN LIEU OF            INDAG RUBBER LIMITED               DIV A/C 2018-19                    WARRANT NO.342                     FOLIO NO.I00454                    DD ISSUE AS PER CERTIFICATE        006166400000050</t>
  </si>
  <si>
    <t>DRAFT ISSUED IN LIEU OF            INDAG RUBBER LIMITED               DIV A/C 2018-19                    WARRANT NO.347                     FOLIO NO.J00411                    DD ISSUE AS PER CERTIFICATE        006166400000050</t>
  </si>
  <si>
    <t>DRAFT ISSUED IN LIEU OF            INDAG RUBBER LIMITED               DIV A/C 2018-19                    WARRANT NO.352                     FOLIO NO.J00590                    DD ISSUE AS PER CERTIFICATE        006166400000050</t>
  </si>
  <si>
    <t>DRAFT ISSUED IN LIEU OF            INDAG RUBBER LIMITED               DIV A/C 2018-19                    WARRANT NO.368                     FOLIO NO.J01545                    DD ISSUE AS PER CERTIFICATE        006166400000050</t>
  </si>
  <si>
    <t>DRAFT ISSUED IN LIEU OF            INDAG RUBBER LIMITED               DIV A/C 2018-19                    WARRANT NO.370                     FOLIO NO.K00338                    DD ISSUE AS PER CERTIFICATE        006166400000050</t>
  </si>
  <si>
    <t>DRAFT ISSUED IN LIEU OF            INDAG RUBBER LIMITED               DIV A/C 2018-19                    WARRANT NO.375                     FOLIO NO.K00470                    DD ISSUE AS PER CERTIFICATE        006166400000050</t>
  </si>
  <si>
    <t>DRAFT ISSUED IN LIEU OF            INDAG RUBBER LIMITED               DIV A/C 2018-19                    WARRANT NO.384                     FOLIO NO.K01203                    DD ISSUE AS PER CERTIFICATE        006166400000050</t>
  </si>
  <si>
    <t>DRAFT ISSUED IN LIEU OF            INDAG RUBBER LIMITED               DIV A/C 2018-19                    WARRANT NO.395                     FOLIO NO.K01568                    DD ISSUE AS PER CERTIFICATE        006166400000050</t>
  </si>
  <si>
    <t>DRAFT ISSUED IN LIEU OF            INDAG RUBBER LIMITED               DIV A/C 2018-19                    WARRANT NO.411                     FOLIO NO.K02414                    DD ISSUE AS PER CERTIFICATE        006166400000050</t>
  </si>
  <si>
    <t>DRAFT ISSUED IN LIEU OF            INDAG RUBBER LIMITED               DIV A/C 2018-19                    WARRANT NO.413                     FOLIO NO.K02454                    DD ISSUE AS PER CERTIFICATE        006166400000050</t>
  </si>
  <si>
    <t>DRAFT ISSUED IN LIEU OF            INDAG RUBBER LIMITED               DIV A/C 2018-19                    WARRANT NO.442                     FOLIO NO.M00989                    DD ISSUE AS PER CERTIFICATE        006166400000050</t>
  </si>
  <si>
    <t>DRAFT ISSUED IN LIEU OF            INDAG RUBBER LIMITED               DIV A/C 2018-19                    WARRANT NO.465                     FOLIO NO.M01912                    DD ISSUE AS PER CERTIFICATE        006166400000050</t>
  </si>
  <si>
    <t>DRAFT ISSUED IN LIEU OF            INDAG RUBBER LIMITED               DIV A/C 2018-19                    WARRANT NO.486                     FOLIO NO.M02825                    DD ISSUE AS PER CERTIFICATE        006166400000050</t>
  </si>
  <si>
    <t>DRAFT ISSUED IN LIEU OF            INDAG RUBBER LIMITED               DIV A/C 2018-19                    WARRANT NO.490                     FOLIO NO.M02867                    DD ISSUE AS PER CERTIFICATE        006166400000050</t>
  </si>
  <si>
    <t>DRAFT ISSUED IN LIEU OF            INDAG RUBBER LIMITED               DIV A/C 2018-19                    WARRANT NO.514                     FOLIO NO.N01770                    DD ISSUE AS PER CERTIFICATE        006166400000050</t>
  </si>
  <si>
    <t>DRAFT ISSUED IN LIEU OF            INDAG RUBBER LIMITED               DIV A/C 2018-19                    WARRANT NO.516                     FOLIO NO.N01805                    DD ISSUE AS PER CERTIFICATE        006166400000050</t>
  </si>
  <si>
    <t>DRAFT ISSUED IN LIEU OF            INDAG RUBBER LIMITED               DIV A/C 2018-19                    WARRANT NO.520                     FOLIO NO.P00352                    DD ISSUE AS PER CERTIFICATE        006166400000050</t>
  </si>
  <si>
    <t>DRAFT ISSUED IN LIEU OF            INDAG RUBBER LIMITED               DIV A/C 2018-19                    WARRANT NO.526                     FOLIO NO.P00589                    DD ISSUE AS PER CERTIFICATE        006166400000050</t>
  </si>
  <si>
    <t>DRAFT ISSUED IN LIEU OF            INDAG RUBBER LIMITED               DIV A/C 2018-19                    WARRANT NO.530                     FOLIO NO.P00777                    DD ISSUE AS PER CERTIFICATE        006166400000050</t>
  </si>
  <si>
    <t>DRAFT ISSUED IN LIEU OF            INDAG RUBBER LIMITED               DIV A/C 2018-19                    WARRANT NO.535                     FOLIO NO.P01230                    DD ISSUE AS PER CERTIFICATE        006166400000050</t>
  </si>
  <si>
    <t>DRAFT ISSUED IN LIEU OF            INDAG RUBBER LIMITED               DIV A/C 2018-19                    WARRANT NO.550                     FOLIO NO.P02289                    DD ISSUE AS PER CERTIFICATE        006166400000050</t>
  </si>
  <si>
    <t>DRAFT ISSUED IN LIEU OF            INDAG RUBBER LIMITED               DIV A/C 2018-19                    WARRANT NO.551                     FOLIO NO.P02290                    DD ISSUE AS PER CERTIFICATE        006166400000050</t>
  </si>
  <si>
    <t>DRAFT ISSUED IN LIEU OF            INDAG RUBBER LIMITED               DIV A/C 2018-19                    WARRANT NO.559                     FOLIO NO.R00150                    DD ISSUE AS PER CERTIFICATE        006166400000050</t>
  </si>
  <si>
    <t>DRAFT ISSUED IN LIEU OF            INDAG RUBBER LIMITED               DIV A/C 2018-19                    WARRANT NO.560                     FOLIO NO.R00220                    DD ISSUE AS PER CERTIFICATE        006166400000050</t>
  </si>
  <si>
    <t>DRAFT ISSUED IN LIEU OF            INDAG RUBBER LIMITED               DIV A/C 2018-19                    WARRANT NO.593                     FOLIO NO.R02982                    DD ISSUE AS PER CERTIFICATE        006166400000050</t>
  </si>
  <si>
    <t>DRAFT ISSUED IN LIEU OF            INDAG RUBBER LIMITED               DIV A/C 2018-19                    WARRANT NO.594                     FOLIO NO.R03001                    DD ISSUE AS PER CERTIFICATE        006166400000050</t>
  </si>
  <si>
    <t>DRAFT ISSUED IN LIEU OF            INDAG RUBBER LIMITED               DIV A/C 2018-19                    WARRANT NO.596                     FOLIO NO.R03189                    DD ISSUE AS PER CERTIFICATE        006166400000050</t>
  </si>
  <si>
    <t>DRAFT ISSUED IN LIEU OF            INDAG RUBBER LIMITED               DIV A/C 2018-19                    WARRANT NO.607                     FOLIO NO.S00268                    DD ISSUE AS PER CERTIFICATE        006166400000050</t>
  </si>
  <si>
    <t>DRAFT ISSUED IN LIEU OF            INDAG RUBBER LIMITED               DIV A/C 2018-19                    WARRANT NO.620                     FOLIO NO.S00953                    DD ISSUE AS PER CERTIFICATE        006166400000050</t>
  </si>
  <si>
    <t>DRAFT ISSUED IN LIEU OF            INDAG RUBBER LIMITED               DIV A/C 2018-19                    WARRANT NO.625                     FOLIO NO.S01138                    DD ISSUE AS PER CERTIFICATE        006166400000050</t>
  </si>
  <si>
    <t>DRAFT ISSUED IN LIEU OF            INDAG RUBBER LIMITED               DIV A/C 2018-19                    WARRANT NO.634                     FOLIO NO.S01784                    DD ISSUE AS PER CERTIFICATE        006166400000050</t>
  </si>
  <si>
    <t>DRAFT ISSUED IN LIEU OF            INDAG RUBBER LIMITED               DIV A/C 2018-19                    WARRANT NO.642                     FOLIO NO.S02205                    DD ISSUE AS PER CERTIFICATE        006166400000050</t>
  </si>
  <si>
    <t>DRAFT ISSUED IN LIEU OF            INDAG RUBBER LIMITED               DIV A/C 2018-19                    WARRANT NO.655                     FOLIO NO.S02696                    DD ISSUE AS PER CERTIFICATE        006166400000050</t>
  </si>
  <si>
    <t>DRAFT ISSUED IN LIEU OF            INDAG RUBBER LIMITED               DIV A/C 2018-19                    WARRANT NO.662                     FOLIO NO.S03062                    DD ISSUE AS PER CERTIFICATE        006166400000050</t>
  </si>
  <si>
    <t>DRAFT ISSUED IN LIEU OF            INDAG RUBBER LIMITED               DIV A/C 2018-19                    WARRANT NO.699                     FOLIO NO.S04827                    DD ISSUE AS PER CERTIFICATE        006166400000050</t>
  </si>
  <si>
    <t>DRAFT ISSUED IN LIEU OF            INDAG RUBBER LIMITED               DIV A/C 2018-19                    WARRANT NO.712                     FOLIO NO.S05013                    DD ISSUE AS PER CERTIFICATE        006166400000050</t>
  </si>
  <si>
    <t>DRAFT ISSUED IN LIEU OF            INDAG RUBBER LIMITED               DIV A/C 2018-19                    WARRANT NO.715                     FOLIO NO.S05061                    DD ISSUE AS PER CERTIFICATE        006166400000050</t>
  </si>
  <si>
    <t>DRAFT ISSUED IN LIEU OF            INDAG RUBBER LIMITED               DIV A/C 2018-19                    WARRANT NO.721                     FOLIO NO.S05160                    DD ISSUE AS PER CERTIFICATE        006166400000050</t>
  </si>
  <si>
    <t>DRAFT ISSUED IN LIEU OF            INDAG RUBBER LIMITED               DIV A/C 2018-19                    WARRANT NO.723                     FOLIO NO.S05190                    DD ISSUE AS PER CERTIFICATE        006166400000050</t>
  </si>
  <si>
    <t>DRAFT ISSUED IN LIEU OF            INDAG RUBBER LIMITED               DIV A/C 2018-19                    WARRANT NO.728                     FOLIO NO.T00151                    DD ISSUE AS PER CERTIFICATE        006166400000050</t>
  </si>
  <si>
    <t>DRAFT ISSUED IN LIEU OF            INDAG RUBBER LIMITED               DIV A/C 2018-19                    WARRANT NO.735                     FOLIO NO.T00538                    DD ISSUE AS PER CERTIFICATE        006166400000050</t>
  </si>
  <si>
    <t>DRAFT ISSUED IN LIEU OF            INDAG RUBBER LIMITED               DIV A/C 2018-19                    WARRANT NO.748                     FOLIO NO.V00591                    DD ISSUE AS PER CERTIFICATE        006166400000050</t>
  </si>
  <si>
    <t>DRAFT ISSUED IN LIEU OF            INDAG RUBBER LIMITED               DIV A/C 2018-19                    WARRANT NO.754                     FOLIO NO.V01087                    DD ISSUE AS PER CERTIFICATE        006166400000050</t>
  </si>
  <si>
    <t>DRAFT ISSUED IN LIEU OF            INDAG RUBBER LIMITED               DIV A/C 2018-19                    WARRANT NO.763                     FOLIO NO.Y00243                    DD ISSUE AS PER CERTIFICATE        006166400000050</t>
  </si>
  <si>
    <t>DRAFT ISSUED IN LIEU OF            INDAG RUBBER LIMITED               DIV A/C 2018-19                    WARRANT NO.764                     FOLIO NO.Y00264                    DD ISSUE AS PER CERTIFICATE        006166400000050</t>
  </si>
  <si>
    <t>DRAFT ISSUED IN LIEU OF            INDAG RUBBER LIMITED               DIV A/C 2018-19                    WARRANT NO.1028                    FOLIO NO.IN30011810166593          DD ISSUE AS PER CERTIFICATE        006166400000050</t>
  </si>
  <si>
    <t>DRAFT ISSUED IN LIEU OF            INDAG RUBBER LIMITED               DIV A/C 2018-19                    WARRANT NO.1072                    FOLIO NO.IN30011810571660          DD ISSUE AS PER CERTIFICATE        006166400000050</t>
  </si>
  <si>
    <t>DRAFT ISSUED IN LIEU OF            INDAG RUBBER LIMITED               DIV A/C 2018-19                    WARRANT NO.1213                    FOLIO NO.IN30018313622315          DD ISSUE AS PER CERTIFICATE        006166400000050</t>
  </si>
  <si>
    <t>DRAFT ISSUED IN LIEU OF            INDAG RUBBER LIMITED               DIV A/C 2018-19                    WARRANT NO.1285                    FOLIO NO.IN30021412375558          DD ISSUE AS PER CERTIFICATE        006166400000050</t>
  </si>
  <si>
    <t>DRAFT ISSUED IN LIEU OF            INDAG RUBBER LIMITED               DIV A/C 2018-19                    WARRANT NO.1289                    FOLIO NO.IN30021412657670          DD ISSUE AS PER CERTIFICATE        006166400000050</t>
  </si>
  <si>
    <t>DRAFT ISSUED IN LIEU OF            INDAG RUBBER LIMITED               DIV A/C 2018-19                    WARRANT NO.1531                    FOLIO NO.IN30036022213616          DD ISSUE AS PER CERTIFICATE        006166400000050</t>
  </si>
  <si>
    <t>DRAFT ISSUED IN LIEU OF            INDAG RUBBER LIMITED               DIV A/C 2018-19                    WARRANT NO.1749                    FOLIO NO.IN30047642702536          DD ISSUE AS PER CERTIFICATE        006166400000050</t>
  </si>
  <si>
    <t>DRAFT ISSUED IN LIEU OF            INDAG RUBBER LIMITED               DIV A/C 2018-19                    WARRANT NO.2233                    FOLIO NO.IN30075711617955          DD ISSUE AS PER CERTIFICATE        006166400000050</t>
  </si>
  <si>
    <t>DRAFT ISSUED IN LIEU OF            INDAG RUBBER LIMITED               DIV A/C 2018-19                    WARRANT NO.2432                    FOLIO NO.IN30108022083389          DD ISSUE AS PER CERTIFICATE        006166400000050</t>
  </si>
  <si>
    <t>DRAFT ISSUED IN LIEU OF            INDAG RUBBER LIMITED               DIV A/C 2018-19                    WARRANT NO.2520                    FOLIO NO.IN30114310718134          DD ISSUE AS PER CERTIFICATE        006166400000050</t>
  </si>
  <si>
    <t>DRAFT ISSUED IN LIEU OF            INDAG RUBBER LIMITED               DIV A/C 2018-19                    WARRANT NO.2713                    FOLIO NO.IN30120910152728          DD ISSUE AS PER CERTIFICATE        006166400000050</t>
  </si>
  <si>
    <t>DRAFT ISSUED IN LIEU OF            INDAG RUBBER LIMITED               DIV A/C 2018-19                    WARRANT NO.3240                    FOLIO NO.IN30163740885816          DD ISSUE AS PER CERTIFICATE        006166400000050</t>
  </si>
  <si>
    <t>DRAFT ISSUED IN LIEU OF            INDAG RUBBER LIMITED               DIV A/C 2018-19                    WARRANT NO.3359                    FOLIO NO.IN30199110451370          DD ISSUE AS PER CERTIFICATE        006166400000050</t>
  </si>
  <si>
    <t>DRAFT ISSUED IN LIEU OF            INDAG RUBBER LIMITED               DIV A/C 2018-19                    WARRANT NO.3368                    FOLIO NO.IN30210510410774          DD ISSUE AS PER CERTIFICATE        006166400000050</t>
  </si>
  <si>
    <t>DRAFT ISSUED IN LIEU OF            INDAG RUBBER LIMITED               DIV A/C 2018-19                    WARRANT NO.4234                    FOLIO NO.1201060000210809          DD ISSUE AS PER CERTIFICATE        006166400000050</t>
  </si>
  <si>
    <t>DRAFT ISSUED IN LIEU OF            INDAG RUBBER LIMITED               DIV A/C 2018-19                    WARRANT NO.4523                    FOLIO NO.1201330000136035          DD ISSUE AS PER CERTIFICATE        006166400000050</t>
  </si>
  <si>
    <t>DRAFT ISSUED IN LIEU OF            INDAG RUBBER LIMITED               DIV A/C 2018-19                    WARRANT NO.4726                    FOLIO NO.1202060000010496          DD ISSUE AS PER CERTIFICATE        006166400000050</t>
  </si>
  <si>
    <t>DRAFT ISSUED IN LIEU OF            INDAG RUBBER LIMITED               DIV A/C 2018-19                    WARRANT NO.4829                    FOLIO NO.1202420000003560          DD ISSUE AS PER CERTIFICATE        006166400000050</t>
  </si>
  <si>
    <t>DRAFT ISSUED IN LIEU OF            INDAG RUBBER LIMITED               DIV A/C 2018-19                    WARRANT NO.4946                    FOLIO NO.1202890000248540          DD ISSUE AS PER CERTIFICATE        006166400000050</t>
  </si>
  <si>
    <t>DRAFT ISSUED IN LIEU OF            INDAG RUBBER LIMITED               DIV A/C 2018-19                    WARRANT NO.5162                    FOLIO NO.1203320002477546          DD ISSUE AS PER CERTIFICATE        006166400000050</t>
  </si>
  <si>
    <t>DRAFT ISSUED IN LIEU OF            INDAG RUBBER LIMITED               DIV A/C 2018-19                    WARRANT NO.5260                    FOLIO NO.1203350000109261          DD ISSUE AS PER CERTIFICATE        006166400000050</t>
  </si>
  <si>
    <t>DRAFT ISSUED IN LIEU OF            INDAG RUBBER LIMITED               DIV A/C 2018-19                    WARRANT NO.5263                    FOLIO NO.1203350000367706          DD ISSUE AS PER CERTIFICATE        006166400000050</t>
  </si>
  <si>
    <t>DRAFT ISSUED IN LIEU OF            INDAG RUBBER LIMITED               DIV A/C 2018-19                    WARRANT NO.5387                    FOLIO NO.1203600001049280          DD ISSUE AS PER CERTIFICATE        006166400000050</t>
  </si>
  <si>
    <t>DRAFT ISSUED IN LIEU OF            INDAG RUBBER LIMITED               DIV A/C 2018-19                    WARRANT NO.5614                    FOLIO NO.1204680000018326          DD ISSUE AS PER CERTIFICATE        006166400000050</t>
  </si>
  <si>
    <t>DRAFT ISSUED IN LIEU OF            INDAG RUBBER LIMITED               DIV A/C 2018-19                    WARRANT NO.5734                    FOLIO NO.1204840000327256          DD ISSUE AS PER CERTIFICATE        006166400000050</t>
  </si>
  <si>
    <t>DRAFT ISSUED IN LIEU OF            INDAG RUBBER LIMITED               DIV A/C 2018-19                    WARRANT NO.148                     FOLIO NO.10589                     DD ISSUE AGST NACH RETURN          006166400000050</t>
  </si>
  <si>
    <t>DRAFT ISSUED IN LIEU OF            INDAG RUBBER LIMITED               DIV A/C 2018-19                    WARRANT NO.1044                    FOLIO NO.IN30011810342345          DD ISSUE AGST NACH RETURN          006166400000050</t>
  </si>
  <si>
    <t>DRAFT ISSUED IN LIEU OF            INDAG RUBBER LIMITED               DIV A/C 2018-19                    WARRANT NO.1153                    FOLIO NO.IN30015910355103          DD ISSUE AGST NACH RETURN          006166400000050</t>
  </si>
  <si>
    <t>DRAFT ISSUED IN LIEU OF            INDAG RUBBER LIMITED               DIV A/C 2018-19                    WARRANT NO.2310                    FOLIO NO.IN30088813434267          DD ISSUE AGST NACH RETURN          006166400000050</t>
  </si>
  <si>
    <t>DRAFT ISSUED IN LIEU OF            INDAG RUBBER LIMITED               DIV A/C 2018-19                    WARRANT NO.2329                    FOLIO NO.IN30090710205018          DD ISSUE AGST NACH RETURN          006166400000050</t>
  </si>
  <si>
    <t>DRAFT ISSUED IN LIEU OF            INDAG RUBBER LIMITED               DIV A/C 2018-19                    WARRANT NO.3521                    FOLIO NO.IN30234910124624          DD ISSUE AGST NACH RETURN          006166400000050</t>
  </si>
  <si>
    <t>DRAFT ISSUED IN LIEU OF            INDAG RUBBER LIMITED               DIV A/C 2018-19                    WARRANT NO.12                      FOLIO NO.10334                     DD ISSUE AS PER CERTIFICATE        006166400000050</t>
  </si>
  <si>
    <t>DRAFT ISSUED IN LIEU OF            INDAG RUBBER LIMITED               DIV A/C 2018-19                    WARRANT NO.23                      FOLIO NO.10398                     DD ISSUE AS PER CERTIFICATE        006166400000050</t>
  </si>
  <si>
    <t>DRAFT ISSUED IN LIEU OF            INDAG RUBBER LIMITED               DIV A/C 2018-19                    WARRANT NO.30                      FOLIO NO.10405                     DD ISSUE AS PER CERTIFICATE        006166400000050</t>
  </si>
  <si>
    <t>DRAFT ISSUED IN LIEU OF            INDAG RUBBER LIMITED               DIV A/C 2018-19                    WARRANT NO.32                      FOLIO NO.10407                     DD ISSUE AS PER CERTIFICATE        006166400000050</t>
  </si>
  <si>
    <t>DRAFT ISSUED IN LIEU OF            INDAG RUBBER LIMITED               DIV A/C 2018-19                    WARRANT NO.39                      FOLIO NO.10432                     DD ISSUE AS PER CERTIFICATE        006166400000050</t>
  </si>
  <si>
    <t>DRAFT ISSUED IN LIEU OF            INDAG RUBBER LIMITED               DIV A/C 2018-19                    WARRANT NO.40                      FOLIO NO.10435                     DD ISSUE AS PER CERTIFICATE        006166400000050</t>
  </si>
  <si>
    <t>DRAFT ISSUED IN LIEU OF            INDAG RUBBER LIMITED               DIV A/C 2018-19                    WARRANT NO.84                      FOLIO NO.10523                     DD ISSUE AS PER CERTIFICATE        006166400000050</t>
  </si>
  <si>
    <t>DRAFT ISSUED IN LIEU OF            INDAG RUBBER LIMITED               DIV A/C 2018-19                    WARRANT NO.91                      FOLIO NO.10530                     DD ISSUE AS PER CERTIFICATE        006166400000050</t>
  </si>
  <si>
    <t>DRAFT ISSUED IN LIEU OF            INDAG RUBBER LIMITED               DIV A/C 2018-19                    WARRANT NO.96                      FOLIO NO.10535                     DD ISSUE AS PER CERTIFICATE        006166400000050</t>
  </si>
  <si>
    <t>DRAFT ISSUED IN LIEU OF            INDAG RUBBER LIMITED               DIV A/C 2018-19                    WARRANT NO.104                     FOLIO NO.10543                     DD ISSUE AS PER CERTIFICATE        006166400000050</t>
  </si>
  <si>
    <t>DRAFT ISSUED IN LIEU OF            INDAG RUBBER LIMITED               DIV A/C 2018-19                    WARRANT NO.106                     FOLIO NO.10545                     DD ISSUE AS PER CERTIFICATE        006166400000050</t>
  </si>
  <si>
    <t>DRAFT ISSUED IN LIEU OF            INDAG RUBBER LIMITED               DIV A/C 2018-19                    WARRANT NO.108                     FOLIO NO.10547                     DD ISSUE AS PER CERTIFICATE        006166400000050</t>
  </si>
  <si>
    <t>DRAFT ISSUED IN LIEU OF            INDAG RUBBER LIMITED               DIV A/C 2018-19                    WARRANT NO.121                     FOLIO NO.10560                     DD ISSUE AS PER CERTIFICATE        006166400000050</t>
  </si>
  <si>
    <t>DRAFT ISSUED IN LIEU OF            INDAG RUBBER LIMITED               DIV A/C 2018-19                    WARRANT NO.138                     FOLIO NO.10577                     DD ISSUE AS PER CERTIFICATE        006166400000050</t>
  </si>
  <si>
    <t>DRAFT ISSUED IN LIEU OF            INDAG RUBBER LIMITED               DIV A/C 2018-19                    WARRANT NO.190                     FOLIO NO.A00327                    DD ISSUE AS PER CERTIFICATE        006166400000050</t>
  </si>
  <si>
    <t>DRAFT ISSUED IN LIEU OF            INDAG RUBBER LIMITED               DIV A/C 2018-19                    WARRANT NO.195                     FOLIO NO.A00468                    DD ISSUE AS PER CERTIFICATE        006166400000050</t>
  </si>
  <si>
    <t>DRAFT ISSUED IN LIEU OF            INDAG RUBBER LIMITED               DIV A/C 2018-19                    WARRANT NO.225                     FOLIO NO.A02146                    DD ISSUE AS PER CERTIFICATE        006166400000050</t>
  </si>
  <si>
    <t>DRAFT ISSUED IN LIEU OF            INDAG RUBBER LIMITED               DIV A/C 2018-19                    WARRANT NO.228                     FOLIO NO.A02418                    DD ISSUE AS PER CERTIFICATE        006166400000050</t>
  </si>
  <si>
    <t>DRAFT ISSUED IN LIEU OF            INDAG RUBBER LIMITED               DIV A/C 2018-19                    WARRANT NO.234                     FOLIO NO.A02476                    DD ISSUE AS PER CERTIFICATE        006166400000050</t>
  </si>
  <si>
    <t>DRAFT ISSUED IN LIEU OF            INDAG RUBBER LIMITED               DIV A/C 2018-19                    WARRANT NO.236                     FOLIO NO.B00193                    DD ISSUE AS PER CERTIFICATE        006166400000050</t>
  </si>
  <si>
    <t>DRAFT ISSUED IN LIEU OF            INDAG RUBBER LIMITED               DIV A/C 2018-19                    WARRANT NO.240                     FOLIO NO.B00352                    DD ISSUE AS PER CERTIFICATE        006166400000050</t>
  </si>
  <si>
    <t>DRAFT ISSUED IN LIEU OF            INDAG RUBBER LIMITED               DIV A/C 2018-19                    WARRANT NO.250                     FOLIO NO.B00959                    DD ISSUE AS PER CERTIFICATE        006166400000050</t>
  </si>
  <si>
    <t>DRAFT ISSUED IN LIEU OF            INDAG RUBBER LIMITED               DIV A/C 2018-19                    WARRANT NO.254                     FOLIO NO.B01204                    DD ISSUE AS PER CERTIFICATE        006166400000050</t>
  </si>
  <si>
    <t>DRAFT ISSUED IN LIEU OF            INDAG RUBBER LIMITED               DIV A/C 2018-19                    WARRANT NO.256                     FOLIO NO.B01722                    DD ISSUE AS PER CERTIFICATE        006166400000050</t>
  </si>
  <si>
    <t>DRAFT ISSUED IN LIEU OF            INDAG RUBBER LIMITED               DIV A/C 2018-19                    WARRANT NO.261                     FOLIO NO.C00230                    DD ISSUE AS PER CERTIFICATE        006166400000050</t>
  </si>
  <si>
    <t>DRAFT ISSUED IN LIEU OF            INDAG RUBBER LIMITED               DIV A/C 2018-19                    WARRANT NO.274                     FOLIO NO.D00188                    DD ISSUE AS PER CERTIFICATE        006166400000050</t>
  </si>
  <si>
    <t>DRAFT ISSUED IN LIEU OF            INDAG RUBBER LIMITED               DIV A/C 2018-19                    WARRANT NO.293                     FOLIO NO.D01456                    DD ISSUE AS PER CERTIFICATE        006166400000050</t>
  </si>
  <si>
    <t>DRAFT ISSUED IN LIEU OF            INDAG RUBBER LIMITED               DIV A/C 2018-19                    WARRANT NO.312                     FOLIO NO.G00517                    DD ISSUE AS PER CERTIFICATE        006166400000050</t>
  </si>
  <si>
    <t>DRAFT ISSUED IN LIEU OF            INDAG RUBBER LIMITED               DIV A/C 2018-19                    WARRANT NO.331                     FOLIO NO.H00721                    DD ISSUE AS PER CERTIFICATE        006166400000050</t>
  </si>
  <si>
    <t>DRAFT ISSUED IN LIEU OF            INDAG RUBBER LIMITED               DIV A/C 2018-19                    WARRANT NO.353                     FOLIO NO.J00646                    DD ISSUE AS PER CERTIFICATE        006166400000050</t>
  </si>
  <si>
    <t>DRAFT ISSUED IN LIEU OF            INDAG RUBBER LIMITED               DIV A/C 2018-19                    WARRANT NO.360                     FOLIO NO.J01084                    DD ISSUE AS PER CERTIFICATE        006166400000050</t>
  </si>
  <si>
    <t>DRAFT ISSUED IN LIEU OF            INDAG RUBBER LIMITED               DIV A/C 2018-19                    WARRANT NO.367                     FOLIO NO.J01488                    DD ISSUE AS PER CERTIFICATE        006166400000050</t>
  </si>
  <si>
    <t>DRAFT ISSUED IN LIEU OF            INDAG RUBBER LIMITED               DIV A/C 2018-19                    WARRANT NO.410                     FOLIO NO.K02404                    DD ISSUE AS PER CERTIFICATE        006166400000050</t>
  </si>
  <si>
    <t>DRAFT ISSUED IN LIEU OF            INDAG RUBBER LIMITED               DIV A/C 2018-19                    WARRANT NO.415                     FOLIO NO.K02504                    DD ISSUE AS PER CERTIFICATE        006166400000050</t>
  </si>
  <si>
    <t>DRAFT ISSUED IN LIEU OF            INDAG RUBBER LIMITED               DIV A/C 2018-19                    WARRANT NO.424                     FOLIO NO.L00595                    DD ISSUE AS PER CERTIFICATE        006166400000050</t>
  </si>
  <si>
    <t>DRAFT ISSUED IN LIEU OF            INDAG RUBBER LIMITED               DIV A/C 2018-19                    WARRANT NO.437                     FOLIO NO.M00774                    DD ISSUE AS PER CERTIFICATE        006166400000050</t>
  </si>
  <si>
    <t>DRAFT ISSUED IN LIEU OF            INDAG RUBBER LIMITED               DIV A/C 2018-19                    WARRANT NO.439                     FOLIO NO.M00794                    DD ISSUE AS PER CERTIFICATE        006166400000050</t>
  </si>
  <si>
    <t>DRAFT ISSUED IN LIEU OF            INDAG RUBBER LIMITED               DIV A/C 2018-19                    WARRANT NO.444                     FOLIO NO.M01004                    DD ISSUE AS PER CERTIFICATE        006166400000050</t>
  </si>
  <si>
    <t>DRAFT ISSUED IN LIEU OF            INDAG RUBBER LIMITED               DIV A/C 2018-19                    WARRANT NO.451                     FOLIO NO.M01289                    DD ISSUE AS PER CERTIFICATE        006166400000050</t>
  </si>
  <si>
    <t>DRAFT ISSUED IN LIEU OF            INDAG RUBBER LIMITED               DIV A/C 2018-19                    WARRANT NO.464                     FOLIO NO.M01909                    DD ISSUE AS PER CERTIFICATE        006166400000050</t>
  </si>
  <si>
    <t>DRAFT ISSUED IN LIEU OF            INDAG RUBBER LIMITED               DIV A/C 2018-19                    WARRANT NO.469                     FOLIO NO.M02169                    DD ISSUE AS PER CERTIFICATE        006166400000050</t>
  </si>
  <si>
    <t>DRAFT ISSUED IN LIEU OF            INDAG RUBBER LIMITED               DIV A/C 2018-19                    WARRANT NO.481                     FOLIO NO.M02729                    DD ISSUE AS PER CERTIFICATE        006166400000050</t>
  </si>
  <si>
    <t>DRAFT ISSUED IN LIEU OF            INDAG RUBBER LIMITED               DIV A/C 2018-19                    WARRANT NO.488                     FOLIO NO.M02860                    DD ISSUE AS PER CERTIFICATE        006166400000050</t>
  </si>
  <si>
    <t>DRAFT ISSUED IN LIEU OF            INDAG RUBBER LIMITED               DIV A/C 2018-19                    WARRANT NO.492                     FOLIO NO.N00154                    DD ISSUE AS PER CERTIFICATE        006166400000050</t>
  </si>
  <si>
    <t>DRAFT ISSUED IN LIEU OF            INDAG RUBBER LIMITED               DIV A/C 2018-19                    WARRANT NO.498                     FOLIO NO.N00641                    DD ISSUE AS PER CERTIFICATE        006166400000050</t>
  </si>
  <si>
    <t>DRAFT ISSUED IN LIEU OF            INDAG RUBBER LIMITED               DIV A/C 2018-19                    WARRANT NO.508                     FOLIO NO.N01100                    DD ISSUE AS PER CERTIFICATE        006166400000050</t>
  </si>
  <si>
    <t>DRAFT ISSUED IN LIEU OF            INDAG RUBBER LIMITED               DIV A/C 2018-19                    WARRANT NO.512                     FOLIO NO.N01505                    DD ISSUE AS PER CERTIFICATE        006166400000050</t>
  </si>
  <si>
    <t>DRAFT ISSUED IN LIEU OF            INDAG RUBBER LIMITED               DIV A/C 2018-19                    WARRANT NO.515                     FOLIO NO.N01785                    DD ISSUE AS PER CERTIFICATE        006166400000050</t>
  </si>
  <si>
    <t>DRAFT ISSUED IN LIEU OF            INDAG RUBBER LIMITED               DIV A/C 2018-19                    WARRANT NO.523                     FOLIO NO.P00469                    DD ISSUE AS PER CERTIFICATE        006166400000050</t>
  </si>
  <si>
    <t>DRAFT ISSUED IN LIEU OF            INDAG RUBBER LIMITED               DIV A/C 2018-19                    WARRANT NO.524                     FOLIO NO.P00557                    DD ISSUE AS PER CERTIFICATE        006166400000050</t>
  </si>
  <si>
    <t>DRAFT ISSUED IN LIEU OF            INDAG RUBBER LIMITED               DIV A/C 2018-19                    WARRANT NO.527                     FOLIO NO.P00602                    DD ISSUE AS PER CERTIFICATE        006166400000050</t>
  </si>
  <si>
    <t>DRAFT ISSUED IN LIEU OF            INDAG RUBBER LIMITED               DIV A/C 2018-19                    WARRANT NO.528                     FOLIO NO.P00736                    DD ISSUE AS PER CERTIFICATE        006166400000050</t>
  </si>
  <si>
    <t>DRAFT ISSUED IN LIEU OF            INDAG RUBBER LIMITED               DIV A/C 2018-19                    WARRANT NO.533                     FOLIO NO.P01016                    DD ISSUE AS PER CERTIFICATE        006166400000050</t>
  </si>
  <si>
    <t>DRAFT ISSUED IN LIEU OF            INDAG RUBBER LIMITED               DIV A/C 2018-19                    WARRANT NO.542                     FOLIO NO.P01431                    DD ISSUE AS PER CERTIFICATE        006166400000050</t>
  </si>
  <si>
    <t>DRAFT ISSUED IN LIEU OF            INDAG RUBBER LIMITED               DIV A/C 2018-19                    WARRANT NO.547                     FOLIO NO.P02173                    DD ISSUE AS PER CERTIFICATE        006166400000050</t>
  </si>
  <si>
    <t>DRAFT ISSUED IN LIEU OF            INDAG RUBBER LIMITED               DIV A/C 2018-19                    WARRANT NO.553                     FOLIO NO.P02337                    DD ISSUE AS PER CERTIFICATE        006166400000050</t>
  </si>
  <si>
    <t>DRAFT ISSUED IN LIEU OF            INDAG RUBBER LIMITED               DIV A/C 2018-19                    WARRANT NO.556                     FOLIO NO.P02346                    DD ISSUE AS PER CERTIFICATE        006166400000050</t>
  </si>
  <si>
    <t>DRAFT ISSUED IN LIEU OF            INDAG RUBBER LIMITED               DIV A/C 2018-19                    WARRANT NO.565                     FOLIO NO.R00537                    DD ISSUE AS PER CERTIFICATE        006166400000050</t>
  </si>
  <si>
    <t>DRAFT ISSUED IN LIEU OF            INDAG RUBBER LIMITED               DIV A/C 2018-19                    WARRANT NO.570                     FOLIO NO.R01008                    DD ISSUE AS PER CERTIFICATE        006166400000050</t>
  </si>
  <si>
    <t>DRAFT ISSUED IN LIEU OF            INDAG RUBBER LIMITED               DIV A/C 2018-19                    WARRANT NO.580                     FOLIO NO.R01780                    DD ISSUE AS PER CERTIFICATE        006166400000050</t>
  </si>
  <si>
    <t>DRAFT ISSUED IN LIEU OF            INDAG RUBBER LIMITED               DIV A/C 2018-19                    WARRANT NO.587                     FOLIO NO.R02192                    DD ISSUE AS PER CERTIFICATE        006166400000050</t>
  </si>
  <si>
    <t>DRAFT ISSUED IN LIEU OF            INDAG RUBBER LIMITED               DIV A/C 2018-19                    WARRANT NO.589                     FOLIO NO.R02224                    DD ISSUE AS PER CERTIFICATE        006166400000050</t>
  </si>
  <si>
    <t>DRAFT ISSUED IN LIEU OF            INDAG RUBBER LIMITED               DIV A/C 2018-19                    WARRANT NO.622                     FOLIO NO.S01046                    DD ISSUE AS PER CERTIFICATE        006166400000050</t>
  </si>
  <si>
    <t>DRAFT ISSUED IN LIEU OF            INDAG RUBBER LIMITED               DIV A/C 2018-19                    WARRANT NO.627                     FOLIO NO.S01277                    DD ISSUE AS PER CERTIFICATE        006166400000050</t>
  </si>
  <si>
    <t>DRAFT ISSUED IN LIEU OF            INDAG RUBBER LIMITED               DIV A/C 2018-19                    WARRANT NO.646                     FOLIO NO.S02411                    DD ISSUE AS PER CERTIFICATE        006166400000050</t>
  </si>
  <si>
    <t>DRAFT ISSUED IN LIEU OF            INDAG RUBBER LIMITED               DIV A/C 2018-19                    WARRANT NO.653                     FOLIO NO.S02679                    DD ISSUE AS PER CERTIFICATE        006166400000050</t>
  </si>
  <si>
    <t>DRAFT ISSUED IN LIEU OF            INDAG RUBBER LIMITED               DIV A/C 2018-19                    WARRANT NO.671                     FOLIO NO.S03429                    DD ISSUE AS PER CERTIFICATE        006166400000050</t>
  </si>
  <si>
    <t>DRAFT ISSUED IN LIEU OF            INDAG RUBBER LIMITED               DIV A/C 2018-19                    WARRANT NO.676                     FOLIO NO.S03581                    DD ISSUE AS PER CERTIFICATE        006166400000050</t>
  </si>
  <si>
    <t>DRAFT ISSUED IN LIEU OF            INDAG RUBBER LIMITED               DIV A/C 2018-19                    WARRANT NO.687                     FOLIO NO.S04412                    DD ISSUE AS PER CERTIFICATE        006166400000050</t>
  </si>
  <si>
    <t>DRAFT ISSUED IN LIEU OF            INDAG RUBBER LIMITED               DIV A/C 2018-19                    WARRANT NO.703                     FOLIO NO.S04893                    DD ISSUE AS PER CERTIFICATE        006166400000050</t>
  </si>
  <si>
    <t>DRAFT ISSUED IN LIEU OF            INDAG RUBBER LIMITED               DIV A/C 2018-19                    WARRANT NO.713                     FOLIO NO.S05019                    DD ISSUE AS PER CERTIFICATE        006166400000050</t>
  </si>
  <si>
    <t>DRAFT ISSUED IN LIEU OF            INDAG RUBBER LIMITED               DIV A/C 2018-19                    WARRANT NO.714                     FOLIO NO.S05059                    DD ISSUE AS PER CERTIFICATE        006166400000050</t>
  </si>
  <si>
    <t>DRAFT ISSUED IN LIEU OF            INDAG RUBBER LIMITED               DIV A/C 2018-19                    WARRANT NO.716                     FOLIO NO.S05062                    DD ISSUE AS PER CERTIFICATE        006166400000050</t>
  </si>
  <si>
    <t>DRAFT ISSUED IN LIEU OF            INDAG RUBBER LIMITED               DIV A/C 2018-19                    WARRANT NO.722                     FOLIO NO.S05170                    DD ISSUE AS PER CERTIFICATE        006166400000050</t>
  </si>
  <si>
    <t>DRAFT ISSUED IN LIEU OF            INDAG RUBBER LIMITED               DIV A/C 2018-19                    WARRANT NO.727                     FOLIO NO.S05302                    DD ISSUE AS PER CERTIFICATE        006166400000050</t>
  </si>
  <si>
    <t>DRAFT ISSUED IN LIEU OF            INDAG RUBBER LIMITED               DIV A/C 2018-19                    WARRANT NO.760                     FOLIO NO.V01614                    DD ISSUE AS PER CERTIFICATE        006166400000050</t>
  </si>
  <si>
    <t>DRAFT ISSUED IN LIEU OF            INDAG RUBBER LIMITED               DIV A/C 2018-19                    WARRANT NO.761                     FOLIO NO.V01624                    DD ISSUE AS PER CERTIFICATE        006166400000050</t>
  </si>
  <si>
    <t>DRAFT ISSUED IN LIEU OF            INDAG RUBBER LIMITED               DIV A/C 2018-19                    WARRANT NO.1025                    FOLIO NO.IN30011810103194          DD ISSUE AS PER CERTIFICATE        006166400000050</t>
  </si>
  <si>
    <t>DRAFT ISSUED IN LIEU OF            INDAG RUBBER LIMITED               DIV A/C 2018-19                    WARRANT NO.1496                    FOLIO NO.IN30034311317782          DD ISSUE AS PER CERTIFICATE        006166400000050</t>
  </si>
  <si>
    <t>DRAFT ISSUED IN LIEU OF            INDAG RUBBER LIMITED               DIV A/C 2018-19                    WARRANT NO.1555                    FOLIO NO.IN30039412576926          DD ISSUE AS PER CERTIFICATE        006166400000050</t>
  </si>
  <si>
    <t>DRAFT ISSUED IN LIEU OF            INDAG RUBBER LIMITED               DIV A/C 2018-19                    WARRANT NO.1602                    FOLIO NO.IN30044110464849          DD ISSUE AS PER CERTIFICATE        006166400000050</t>
  </si>
  <si>
    <t>DRAFT ISSUED IN LIEU OF            INDAG RUBBER LIMITED               DIV A/C 2018-19                    WARRANT NO.1639                    FOLIO NO.IN30045013487004          DD ISSUE AS PER CERTIFICATE        006166400000050</t>
  </si>
  <si>
    <t>DRAFT ISSUED IN LIEU OF            INDAG RUBBER LIMITED               DIV A/C 2018-19                    WARRANT NO.1728                    FOLIO NO.IN30047641361523          DD ISSUE AS PER CERTIFICATE        006166400000050</t>
  </si>
  <si>
    <t>DRAFT ISSUED IN LIEU OF            INDAG RUBBER LIMITED               DIV A/C 2018-19                    WARRANT NO.2077                    FOLIO NO.IN30058910016404          DD ISSUE AS PER CERTIFICATE        006166400000050</t>
  </si>
  <si>
    <t>DRAFT ISSUED IN LIEU OF            INDAG RUBBER LIMITED               DIV A/C 2018-19                    WARRANT NO.2208                    FOLIO NO.IN30075710310537          DD ISSUE AS PER CERTIFICATE        006166400000050</t>
  </si>
  <si>
    <t>DRAFT ISSUED IN LIEU OF            INDAG RUBBER LIMITED               DIV A/C 2018-19                    WARRANT NO.2315                    FOLIO NO.IN30088813615208          DD ISSUE AS PER CERTIFICATE        006166400000050</t>
  </si>
  <si>
    <t>DRAFT ISSUED IN LIEU OF            INDAG RUBBER LIMITED               DIV A/C 2018-19                    WARRANT NO.2327                    FOLIO NO.IN30089610266603          DD ISSUE AS PER CERTIFICATE        006166400000050</t>
  </si>
  <si>
    <t>DRAFT ISSUED IN LIEU OF            INDAG RUBBER LIMITED               DIV A/C 2018-19                    WARRANT NO.2351                    FOLIO NO.IN30096610675015          DD ISSUE AS PER CERTIFICATE        006166400000050</t>
  </si>
  <si>
    <t>DRAFT ISSUED IN LIEU OF            INDAG RUBBER LIMITED               DIV A/C 2018-19                    WARRANT NO.2373                    FOLIO NO.IN30097410631829          DD ISSUE AS PER CERTIFICATE        006166400000050</t>
  </si>
  <si>
    <t>DRAFT ISSUED IN LIEU OF            INDAG RUBBER LIMITED               DIV A/C 2018-19                    WARRANT NO.2381                    FOLIO NO.IN30097411273537          DD ISSUE AS PER CERTIFICATE        006166400000050</t>
  </si>
  <si>
    <t>DRAFT ISSUED IN LIEU OF            INDAG RUBBER LIMITED               DIV A/C 2018-19                    WARRANT NO.2408                    FOLIO NO.IN30100610069609          DD ISSUE AS PER CERTIFICATE        006166400000050</t>
  </si>
  <si>
    <t>DRAFT ISSUED IN LIEU OF            INDAG RUBBER LIMITED               DIV A/C 2018-19                    WARRANT NO.2498                    FOLIO NO.IN30113526615220          DD ISSUE AS PER CERTIFICATE        006166400000050</t>
  </si>
  <si>
    <t>DRAFT ISSUED IN LIEU OF            INDAG RUBBER LIMITED               DIV A/C 2018-19                    WARRANT NO.2826                    FOLIO NO.IN30133020253990          DD ISSUE AS PER CERTIFICATE        006166400000050</t>
  </si>
  <si>
    <t>DRAFT ISSUED IN LIEU OF            INDAG RUBBER LIMITED               DIV A/C 2018-19                    WARRANT NO.2938                    FOLIO NO.IN30154914580609          DD ISSUE AS PER CERTIFICATE        006166400000050</t>
  </si>
  <si>
    <t>DRAFT ISSUED IN LIEU OF            INDAG RUBBER LIMITED               DIV A/C 2018-19                    WARRANT NO.3360                    FOLIO NO.IN30199110721803          DD ISSUE AS PER CERTIFICATE        006166400000050</t>
  </si>
  <si>
    <t>DRAFT ISSUED IN LIEU OF            INDAG RUBBER LIMITED               DIV A/C 2018-19                    WARRANT NO.3469                    FOLIO NO.IN30226911709066          DD ISSUE AS PER CERTIFICATE        006166400000050</t>
  </si>
  <si>
    <t>DRAFT ISSUED IN LIEU OF            INDAG RUBBER LIMITED               DIV A/C 2018-19                    WARRANT NO.4570                    FOLIO NO.1201640000033532          DD ISSUE AS PER CERTIFICATE        006166400000050</t>
  </si>
  <si>
    <t>DRAFT ISSUED IN LIEU OF            INDAG RUBBER LIMITED               DIV A/C 2018-19                    WARRANT NO.4802                    FOLIO NO.1202300000755902          DD ISSUE AS PER CERTIFICATE        006166400000050</t>
  </si>
  <si>
    <t>DRAFT ISSUED IN LIEU OF            INDAG RUBBER LIMITED               DIV A/C 2018-19                    WARRANT NO.5152                    FOLIO NO.1203320000596801          DD ISSUE AS PER CERTIFICATE        006166400000050</t>
  </si>
  <si>
    <t>DRAFT ISSUED IN LIEU OF            INDAG RUBBER LIMITED               DIV A/C 2018-19                    WARRANT NO.5171                    FOLIO NO.1203320003888614          DD ISSUE AS PER CERTIFICATE        006166400000050</t>
  </si>
  <si>
    <t>DRAFT ISSUED IN LIEU OF            INDAG RUBBER LIMITED               DIV A/C 2018-19                    WARRANT NO.5337                    FOLIO NO.1203460000049447          DD ISSUE AS PER CERTIFICATE        006166400000050</t>
  </si>
  <si>
    <t>DRAFT ISSUED IN LIEU OF            INDAG RUBBER LIMITED               DIV A/C 2018-19                    WARRANT NO.5452                    FOLIO NO.1203810000121604          DD ISSUE AS PER CERTIFICATE        006166400000050</t>
  </si>
  <si>
    <t>DRAFT ISSUED IN LIEU OF            INDAG RUBBER LIMITED               DIV A/C 2018-19                    WARRANT NO.5781                    FOLIO NO.1205320000023099          DD ISSUE AS PER CERTIFICATE        006166400000050</t>
  </si>
  <si>
    <t>DRAFT ISSUED IN LIEU OF            INDAG RUBBER LIMITED               DIV A/C 2018-19                    WARRANT NO.6290                    FOLIO NO.1302800000006238          DD ISSUE AS PER CERTIFICATE        006166400000050</t>
  </si>
  <si>
    <t>DRAFT ISSUED IN LIEU OF            INDAG RUBBER LIMITED               DIV A/C 2018-19                    WARRANT NO.1247                    FOLIO NO.IN30020610930674          DD ISSUE AGST NACH RETURN          006166400000050</t>
  </si>
  <si>
    <t>DRAFT ISSUED IN LIEU OF            INDAG RUBBER LIMITED               DIV A/C 2018-19                    WARRANT NO.1631                    FOLIO NO.IN30045010884258          DD ISSUE AGST NACH RETURN          006166400000050</t>
  </si>
  <si>
    <t>DRAFT ISSUED IN LIEU OF            INDAG RUBBER LIMITED               DIV A/C 2018-19                    WARRANT NO.2489                    FOLIO NO.IN30113526381896          DD ISSUE AGST NACH RETURN          006166400000050</t>
  </si>
  <si>
    <t>DRAFT ISSUED IN LIEU OF            INDAG RUBBER LIMITED               DIV A/C 2018-19                    WARRANT NO.2698                    FOLIO NO.IN30116030176538          DD ISSUE AGST NACH RETURN          006166400000050</t>
  </si>
  <si>
    <t>DRAFT ISSUED IN LIEU OF            INDAG RUBBER LIMITED               DIV A/C 2018-19                    WARRANT NO.4398                    FOLIO NO.1201090400008408          DD ISSUE AGST NACH RETURN          006166400000050</t>
  </si>
  <si>
    <t>DRAFT ISSUED IN LIEU OF            INDAG RUBBER LIMITED               DIV A/C 2018-19                    WARRANT NO.4408                    FOLIO NO.1201120000079701          DD ISSUE AGST NACH RETURN          006166400000050</t>
  </si>
  <si>
    <t>DRAFT ISSUED IN LIEU OF            INDAG RUBBER LIMITED               DIV A/C 2018-19                    WARRANT NO.3                       FOLIO NO.10107                     DD ISSUE AS PER CERTIFICATE        006166400000050</t>
  </si>
  <si>
    <t>DRAFT ISSUED IN LIEU OF            INDAG RUBBER LIMITED               DIV A/C 2018-19                    WARRANT NO.5                       FOLIO NO.10157                     DD ISSUE AS PER CERTIFICATE        006166400000050</t>
  </si>
  <si>
    <t>DRAFT ISSUED IN LIEU OF            INDAG RUBBER LIMITED               DIV A/C 2018-19                    WARRANT NO.19                      FOLIO NO.10394                     DD ISSUE AS PER CERTIFICATE        006166400000050</t>
  </si>
  <si>
    <t>DRAFT ISSUED IN LIEU OF            INDAG RUBBER LIMITED               DIV A/C 2018-19                    WARRANT NO.28                      FOLIO NO.10403                     DD ISSUE AS PER CERTIFICATE        006166400000050</t>
  </si>
  <si>
    <t>DRAFT ISSUED IN LIEU OF            INDAG RUBBER LIMITED               DIV A/C 2018-19                    WARRANT NO.48                      FOLIO NO.10487                     DD ISSUE AS PER CERTIFICATE        006166400000050</t>
  </si>
  <si>
    <t>DRAFT ISSUED IN LIEU OF            INDAG RUBBER LIMITED               DIV A/C 2018-19                    WARRANT NO.55                      FOLIO NO.10494                     DD ISSUE AS PER CERTIFICATE        006166400000050</t>
  </si>
  <si>
    <t>DRAFT ISSUED IN LIEU OF            INDAG RUBBER LIMITED               DIV A/C 2018-19                    WARRANT NO.56                      FOLIO NO.10495                     DD ISSUE AS PER CERTIFICATE        006166400000050</t>
  </si>
  <si>
    <t>DRAFT ISSUED IN LIEU OF            INDAG RUBBER LIMITED               DIV A/C 2018-19                    WARRANT NO.63                      FOLIO NO.10502                     DD ISSUE AS PER CERTIFICATE        006166400000050</t>
  </si>
  <si>
    <t>DRAFT ISSUED IN LIEU OF            INDAG RUBBER LIMITED               DIV A/C 2018-19                    WARRANT NO.70                      FOLIO NO.10509                     DD ISSUE AS PER CERTIFICATE        006166400000050</t>
  </si>
  <si>
    <t>DRAFT ISSUED IN LIEU OF            INDAG RUBBER LIMITED               DIV A/C 2018-19                    WARRANT NO.85                      FOLIO NO.10524                     DD ISSUE AS PER CERTIFICATE        006166400000050</t>
  </si>
  <si>
    <t>DRAFT ISSUED IN LIEU OF            INDAG RUBBER LIMITED               DIV A/C 2018-19                    WARRANT NO.90                      FOLIO NO.10529                     DD ISSUE AS PER CERTIFICATE        006166400000050</t>
  </si>
  <si>
    <t>DRAFT ISSUED IN LIEU OF            INDAG RUBBER LIMITED               DIV A/C 2018-19                    WARRANT NO.97                      FOLIO NO.10536                     DD ISSUE AS PER CERTIFICATE        006166400000050</t>
  </si>
  <si>
    <t>DRAFT ISSUED IN LIEU OF            INDAG RUBBER LIMITED               DIV A/C 2018-19                    WARRANT NO.128                     FOLIO NO.10567                     DD ISSUE AS PER CERTIFICATE        006166400000050</t>
  </si>
  <si>
    <t>DRAFT ISSUED IN LIEU OF            INDAG RUBBER LIMITED               DIV A/C 2018-19                    WARRANT NO.139                     FOLIO NO.10578                     DD ISSUE AS PER CERTIFICATE        006166400000050</t>
  </si>
  <si>
    <t>DRAFT ISSUED IN LIEU OF            INDAG RUBBER LIMITED               DIV A/C 2018-19                    WARRANT NO.159                     FOLIO NO.10641                     DD ISSUE AS PER CERTIFICATE        006166400000050</t>
  </si>
  <si>
    <t>DRAFT ISSUED IN LIEU OF            INDAG RUBBER LIMITED               DIV A/C 2018-19                    WARRANT NO.163                     FOLIO NO.10751                     DD ISSUE AS PER CERTIFICATE        006166400000050</t>
  </si>
  <si>
    <t>DRAFT ISSUED IN LIEU OF            INDAG RUBBER LIMITED               DIV A/C 2018-19                    WARRANT NO.167                     FOLIO NO.10772                     DD ISSUE AS PER CERTIFICATE        006166400000050</t>
  </si>
  <si>
    <t>DRAFT ISSUED IN LIEU OF            INDAG RUBBER LIMITED               DIV A/C 2018-19                    WARRANT NO.181                     FOLIO NO.10857                     DD ISSUE AS PER CERTIFICATE        006166400000050</t>
  </si>
  <si>
    <t>DRAFT ISSUED IN LIEU OF            INDAG RUBBER LIMITED               DIV A/C 2018-19                    WARRANT NO.199                     FOLIO NO.A00559                    DD ISSUE AS PER CERTIFICATE        006166400000050</t>
  </si>
  <si>
    <t>DRAFT ISSUED IN LIEU OF            INDAG RUBBER LIMITED               DIV A/C 2018-19                    WARRANT NO.204                     FOLIO NO.A00822                    DD ISSUE AS PER CERTIFICATE        006166400000050</t>
  </si>
  <si>
    <t>DRAFT ISSUED IN LIEU OF            INDAG RUBBER LIMITED               DIV A/C 2018-19                    WARRANT NO.213                     FOLIO NO.A01368                    DD ISSUE AS PER CERTIFICATE        006166400000050</t>
  </si>
  <si>
    <t>DRAFT ISSUED IN LIEU OF            INDAG RUBBER LIMITED               DIV A/C 2018-19                    WARRANT NO.220                     FOLIO NO.A01862                    DD ISSUE AS PER CERTIFICATE        006166400000050</t>
  </si>
  <si>
    <t>DRAFT ISSUED IN LIEU OF            INDAG RUBBER LIMITED               DIV A/C 2018-19                    WARRANT NO.245                     FOLIO NO.B00558                    DD ISSUE AS PER CERTIFICATE        006166400000050</t>
  </si>
  <si>
    <t>DRAFT ISSUED IN LIEU OF            INDAG RUBBER LIMITED               DIV A/C 2018-19                    WARRANT NO.246                     FOLIO NO.B00628                    DD ISSUE AS PER CERTIFICATE        006166400000050</t>
  </si>
  <si>
    <t>DRAFT ISSUED IN LIEU OF            INDAG RUBBER LIMITED               DIV A/C 2018-19                    WARRANT NO.259                     FOLIO NO.C00184                    DD ISSUE AS PER CERTIFICATE        006166400000050</t>
  </si>
  <si>
    <t>DRAFT ISSUED IN LIEU OF            INDAG RUBBER LIMITED               DIV A/C 2018-19                    WARRANT NO.277                     FOLIO NO.D00369                    DD ISSUE AS PER CERTIFICATE        006166400000050</t>
  </si>
  <si>
    <t>DRAFT ISSUED IN LIEU OF            INDAG RUBBER LIMITED               DIV A/C 2018-19                    WARRANT NO.281                     FOLIO NO.D00728                    DD ISSUE AS PER CERTIFICATE        006166400000050</t>
  </si>
  <si>
    <t>DRAFT ISSUED IN LIEU OF            INDAG RUBBER LIMITED               DIV A/C 2018-19                    WARRANT NO.285                     FOLIO NO.D00845                    DD ISSUE AS PER CERTIFICATE        006166400000050</t>
  </si>
  <si>
    <t>DRAFT ISSUED IN LIEU OF            INDAG RUBBER LIMITED               DIV A/C 2018-19                    WARRANT NO.289                     FOLIO NO.D01178                    DD ISSUE AS PER CERTIFICATE        006166400000050</t>
  </si>
  <si>
    <t>DRAFT ISSUED IN LIEU OF            INDAG RUBBER LIMITED               DIV A/C 2018-19                    WARRANT NO.296                     FOLIO NO.D01521                    DD ISSUE AS PER CERTIFICATE        006166400000050</t>
  </si>
  <si>
    <t>DRAFT ISSUED IN LIEU OF            INDAG RUBBER LIMITED               DIV A/C 2018-19                    WARRANT NO.306                     FOLIO NO.G00316                    DD ISSUE AS PER CERTIFICATE        006166400000050</t>
  </si>
  <si>
    <t>DRAFT ISSUED IN LIEU OF            INDAG RUBBER LIMITED               DIV A/C 2018-19                    WARRANT NO.316                     FOLIO NO.G00682                    DD ISSUE AS PER CERTIFICATE        006166400000050</t>
  </si>
  <si>
    <t>DRAFT ISSUED IN LIEU OF            INDAG RUBBER LIMITED               DIV A/C 2018-19                    WARRANT NO.324                     FOLIO NO.H00289                    DD ISSUE AS PER CERTIFICATE        006166400000050</t>
  </si>
  <si>
    <t>DRAFT ISSUED IN LIEU OF            INDAG RUBBER LIMITED               DIV A/C 2018-19                    WARRANT NO.329                     FOLIO NO.H00659                    DD ISSUE AS PER CERTIFICATE        006166400000050</t>
  </si>
  <si>
    <t>DRAFT ISSUED IN LIEU OF            INDAG RUBBER LIMITED               DIV A/C 2018-19                    WARRANT NO.336                     FOLIO NO.H01152                    DD ISSUE AS PER CERTIFICATE        006166400000050</t>
  </si>
  <si>
    <t>DRAFT ISSUED IN LIEU OF            INDAG RUBBER LIMITED               DIV A/C 2018-19                    WARRANT NO.339                     FOLIO NO.I00268                    DD ISSUE AS PER CERTIFICATE        006166400000050</t>
  </si>
  <si>
    <t>DRAFT ISSUED IN LIEU OF            INDAG RUBBER LIMITED               DIV A/C 2018-19                    WARRANT NO.344                     FOLIO NO.J00373                    DD ISSUE AS PER CERTIFICATE        006166400000050</t>
  </si>
  <si>
    <t>DRAFT ISSUED IN LIEU OF            INDAG RUBBER LIMITED               DIV A/C 2018-19                    WARRANT NO.345                     FOLIO NO.J00374                    DD ISSUE AS PER CERTIFICATE        006166400000050</t>
  </si>
  <si>
    <t>DRAFT ISSUED IN LIEU OF            INDAG RUBBER LIMITED               DIV A/C 2018-19                    WARRANT NO.361                     FOLIO NO.J01184                    DD ISSUE AS PER CERTIFICATE        006166400000050</t>
  </si>
  <si>
    <t>DRAFT ISSUED IN LIEU OF            INDAG RUBBER LIMITED               DIV A/C 2018-19                    WARRANT NO.365                     FOLIO NO.J01440                    DD ISSUE AS PER CERTIFICATE        006166400000050</t>
  </si>
  <si>
    <t>DRAFT ISSUED IN LIEU OF            INDAG RUBBER LIMITED               DIV A/C 2018-19                    WARRANT NO.369                     FOLIO NO.K00217                    DD ISSUE AS PER CERTIFICATE        006166400000050</t>
  </si>
  <si>
    <t>DRAFT ISSUED IN LIEU OF            INDAG RUBBER LIMITED               DIV A/C 2018-19                    WARRANT NO.377                     FOLIO NO.K00670                    DD ISSUE AS PER CERTIFICATE        006166400000050</t>
  </si>
  <si>
    <t>DRAFT ISSUED IN LIEU OF            INDAG RUBBER LIMITED               DIV A/C 2018-19                    WARRANT NO.380                     FOLIO NO.K00861                    DD ISSUE AS PER CERTIFICATE        006166400000050</t>
  </si>
  <si>
    <t>DRAFT ISSUED IN LIEU OF            INDAG RUBBER LIMITED               DIV A/C 2018-19                    WARRANT NO.393                     FOLIO NO.K01442                    DD ISSUE AS PER CERTIFICATE        006166400000050</t>
  </si>
  <si>
    <t>DRAFT ISSUED IN LIEU OF            INDAG RUBBER LIMITED               DIV A/C 2018-19                    WARRANT NO.398                     FOLIO NO.K01684                    DD ISSUE AS PER CERTIFICATE        006166400000050</t>
  </si>
  <si>
    <t>DRAFT ISSUED IN LIEU OF            INDAG RUBBER LIMITED               DIV A/C 2018-19                    WARRANT NO.399                     FOLIO NO.K01706                    DD ISSUE AS PER CERTIFICATE        006166400000050</t>
  </si>
  <si>
    <t>DRAFT ISSUED IN LIEU OF            INDAG RUBBER LIMITED               DIV A/C 2018-19                    WARRANT NO.403                     FOLIO NO.K01896                    DD ISSUE AS PER CERTIFICATE        006166400000050</t>
  </si>
  <si>
    <t>DRAFT ISSUED IN LIEU OF            INDAG RUBBER LIMITED               DIV A/C 2018-19                    WARRANT NO.409                     FOLIO NO.K02370                    DD ISSUE AS PER CERTIFICATE        006166400000050</t>
  </si>
  <si>
    <t>DRAFT ISSUED IN LIEU OF            INDAG RUBBER LIMITED               DIV A/C 2018-19                    WARRANT NO.412                     FOLIO NO.K02432                    DD ISSUE AS PER CERTIFICATE        006166400000050</t>
  </si>
  <si>
    <t>DRAFT ISSUED IN LIEU OF            INDAG RUBBER LIMITED               DIV A/C 2018-19                    WARRANT NO.419                     FOLIO NO.L00282                    DD ISSUE AS PER CERTIFICATE        006166400000050</t>
  </si>
  <si>
    <t>DRAFT ISSUED IN LIEU OF            INDAG RUBBER LIMITED               DIV A/C 2018-19                    WARRANT NO.422                     FOLIO NO.L00483                    DD ISSUE AS PER CERTIFICATE        006166400000050</t>
  </si>
  <si>
    <t>DRAFT ISSUED IN LIEU OF            INDAG RUBBER LIMITED               DIV A/C 2018-19                    WARRANT NO.431                     FOLIO NO.M00389                    DD ISSUE AS PER CERTIFICATE        006166400000050</t>
  </si>
  <si>
    <t>DRAFT ISSUED IN LIEU OF            INDAG RUBBER LIMITED               DIV A/C 2018-19                    WARRANT NO.441                     FOLIO NO.M00930                    DD ISSUE AS PER CERTIFICATE        006166400000050</t>
  </si>
  <si>
    <t>DRAFT ISSUED IN LIEU OF            INDAG RUBBER LIMITED               DIV A/C 2018-19                    WARRANT NO.449                     FOLIO NO.M01248                    DD ISSUE AS PER CERTIFICATE        006166400000050</t>
  </si>
  <si>
    <t>DRAFT ISSUED IN LIEU OF            INDAG RUBBER LIMITED               DIV A/C 2018-19                    WARRANT NO.460                     FOLIO NO.M01557                    DD ISSUE AS PER CERTIFICATE        006166400000050</t>
  </si>
  <si>
    <t>DRAFT ISSUED IN LIEU OF            INDAG RUBBER LIMITED               DIV A/C 2018-19                    WARRANT NO.462                     FOLIO NO.M01680                    DD ISSUE AS PER CERTIFICATE        006166400000050</t>
  </si>
  <si>
    <t>DRAFT ISSUED IN LIEU OF            INDAG RUBBER LIMITED               DIV A/C 2018-19                    WARRANT NO.467                     FOLIO NO.M01973                    DD ISSUE AS PER CERTIFICATE        006166400000050</t>
  </si>
  <si>
    <t>DRAFT ISSUED IN LIEU OF            INDAG RUBBER LIMITED               DIV A/C 2018-19                    WARRANT NO.483                     FOLIO NO.M02775                    DD ISSUE AS PER CERTIFICATE        006166400000050</t>
  </si>
  <si>
    <t>DRAFT ISSUED IN LIEU OF            INDAG RUBBER LIMITED               DIV A/C 2018-19                    WARRANT NO.491                     FOLIO NO.N00139                    DD ISSUE AS PER CERTIFICATE        006166400000050</t>
  </si>
  <si>
    <t>DRAFT ISSUED IN LIEU OF            INDAG RUBBER LIMITED               DIV A/C 2018-19                    WARRANT NO.495                     FOLIO NO.N00406                    DD ISSUE AS PER CERTIFICATE        006166400000050</t>
  </si>
  <si>
    <t>DRAFT ISSUED IN LIEU OF            INDAG RUBBER LIMITED               DIV A/C 2018-19                    WARRANT NO.496                     FOLIO NO.N00487                    DD ISSUE AS PER CERTIFICATE        006166400000050</t>
  </si>
  <si>
    <t>DRAFT ISSUED IN LIEU OF            INDAG RUBBER LIMITED               DIV A/C 2018-19                    WARRANT NO.500                     FOLIO NO.N00776                    DD ISSUE AS PER CERTIFICATE        006166400000050</t>
  </si>
  <si>
    <t>DRAFT ISSUED IN LIEU OF            INDAG RUBBER LIMITED               DIV A/C 2018-19                    WARRANT NO.503                     FOLIO NO.N00903                    DD ISSUE AS PER CERTIFICATE        006166400000050</t>
  </si>
  <si>
    <t>DRAFT ISSUED IN LIEU OF            INDAG RUBBER LIMITED               DIV A/C 2018-19                    WARRANT NO.513                     FOLIO NO.N01651                    DD ISSUE AS PER CERTIFICATE        006166400000050</t>
  </si>
  <si>
    <t>DRAFT ISSUED IN LIEU OF            INDAG RUBBER LIMITED               DIV A/C 2018-19                    WARRANT NO.529                     FOLIO NO.P00740                    DD ISSUE AS PER CERTIFICATE        006166400000050</t>
  </si>
  <si>
    <t>DRAFT ISSUED IN LIEU OF            INDAG RUBBER LIMITED               DIV A/C 2018-19                    WARRANT NO.539                     FOLIO NO.P01348                    DD ISSUE AS PER CERTIFICATE        006166400000050</t>
  </si>
  <si>
    <t>DRAFT ISSUED IN LIEU OF            INDAG RUBBER LIMITED               DIV A/C 2018-19                    WARRANT NO.563                     FOLIO NO.R00289                    DD ISSUE AS PER CERTIFICATE        006166400000050</t>
  </si>
  <si>
    <t>DRAFT ISSUED IN LIEU OF            INDAG RUBBER LIMITED               DIV A/C 2018-19                    WARRANT NO.566                     FOLIO NO.R00648                    DD ISSUE AS PER CERTIFICATE        006166400000050</t>
  </si>
  <si>
    <t>DRAFT ISSUED IN LIEU OF            INDAG RUBBER LIMITED               DIV A/C 2018-19                    WARRANT NO.569                     FOLIO NO.R00871                    DD ISSUE AS PER CERTIFICATE        006166400000050</t>
  </si>
  <si>
    <t>DRAFT ISSUED IN LIEU OF            INDAG RUBBER LIMITED               DIV A/C 2018-19                    WARRANT NO.573                     FOLIO NO.R01162                    DD ISSUE AS PER CERTIFICATE        006166400000050</t>
  </si>
  <si>
    <t>DRAFT ISSUED IN LIEU OF            INDAG RUBBER LIMITED               DIV A/C 2018-19                    WARRANT NO.574                     FOLIO NO.R01384                    DD ISSUE AS PER CERTIFICATE        006166400000050</t>
  </si>
  <si>
    <t>DRAFT ISSUED IN LIEU OF            INDAG RUBBER LIMITED               DIV A/C 2018-19                    WARRANT NO.579                     FOLIO NO.R01719                    DD ISSUE AS PER CERTIFICATE        006166400000050</t>
  </si>
  <si>
    <t>DRAFT ISSUED IN LIEU OF            INDAG RUBBER LIMITED               DIV A/C 2018-19                    WARRANT NO.588                     FOLIO NO.R02221                    DD ISSUE AS PER CERTIFICATE        006166400000050</t>
  </si>
  <si>
    <t>DRAFT ISSUED IN LIEU OF            INDAG RUBBER LIMITED               DIV A/C 2018-19                    WARRANT NO.591                     FOLIO NO.R02727                    DD ISSUE AS PER CERTIFICATE        006166400000050</t>
  </si>
  <si>
    <t>DRAFT ISSUED IN LIEU OF            INDAG RUBBER LIMITED               DIV A/C 2018-19                    WARRANT NO.598                     FOLIO NO.R03207                    DD ISSUE AS PER CERTIFICATE        006166400000050</t>
  </si>
  <si>
    <t>DRAFT ISSUED IN LIEU OF            INDAG RUBBER LIMITED               DIV A/C 2018-19                    WARRANT NO.603                     FOLIO NO.R03309                    DD ISSUE AS PER CERTIFICATE        006166400000050</t>
  </si>
  <si>
    <t>DRAFT ISSUED IN LIEU OF            INDAG RUBBER LIMITED               DIV A/C 2018-19                    WARRANT NO.611                     FOLIO NO.S00421                    DD ISSUE AS PER CERTIFICATE        006166400000050</t>
  </si>
  <si>
    <t>DRAFT ISSUED IN LIEU OF            INDAG RUBBER LIMITED               DIV A/C 2018-19                    WARRANT NO.614                     FOLIO NO.S00552                    DD ISSUE AS PER CERTIFICATE        006166400000050</t>
  </si>
  <si>
    <t>DRAFT ISSUED IN LIEU OF            INDAG RUBBER LIMITED               DIV A/C 2018-19                    WARRANT NO.630                     FOLIO NO.S01554                    DD ISSUE AS PER CERTIFICATE        006166400000050</t>
  </si>
  <si>
    <t>DRAFT ISSUED IN LIEU OF            INDAG RUBBER LIMITED               DIV A/C 2018-19                    WARRANT NO.633                     FOLIO NO.S01702                    DD ISSUE AS PER CERTIFICATE        006166400000050</t>
  </si>
  <si>
    <t>DRAFT ISSUED IN LIEU OF            INDAG RUBBER LIMITED               DIV A/C 2018-19                    WARRANT NO.636                     FOLIO NO.S01962                    DD ISSUE AS PER CERTIFICATE        006166400000050</t>
  </si>
  <si>
    <t>DRAFT ISSUED IN LIEU OF            INDAG RUBBER LIMITED               DIV A/C 2018-19                    WARRANT NO.638                     FOLIO NO.S02087                    DD ISSUE AS PER CERTIFICATE        006166400000050</t>
  </si>
  <si>
    <t>DRAFT ISSUED IN LIEU OF            INDAG RUBBER LIMITED               DIV A/C 2018-19                    WARRANT NO.640                     FOLIO NO.S02106                    DD ISSUE AS PER CERTIFICATE        006166400000050</t>
  </si>
  <si>
    <t>DRAFT ISSUED IN LIEU OF            INDAG RUBBER LIMITED               DIV A/C 2018-19                    WARRANT NO.652                     FOLIO NO.S02663                    DD ISSUE AS PER CERTIFICATE        006166400000050</t>
  </si>
  <si>
    <t>DRAFT ISSUED IN LIEU OF            INDAG RUBBER LIMITED               DIV A/C 2018-19                    WARRANT NO.681                     FOLIO NO.S03887                    DD ISSUE AS PER CERTIFICATE        006166400000050</t>
  </si>
  <si>
    <t>DRAFT ISSUED IN LIEU OF            INDAG RUBBER LIMITED               DIV A/C 2018-19                    WARRANT NO.731                     FOLIO NO.T00284                    DD ISSUE AS PER CERTIFICATE        006166400000050</t>
  </si>
  <si>
    <t>DRAFT ISSUED IN LIEU OF            INDAG RUBBER LIMITED               DIV A/C 2018-19                    WARRANT NO.746                     FOLIO NO.V00434                    DD ISSUE AS PER CERTIFICATE        006166400000050</t>
  </si>
  <si>
    <t>DRAFT ISSUED IN LIEU OF            INDAG RUBBER LIMITED               DIV A/C 2018-19                    WARRANT NO.751                     FOLIO NO.V00819                    DD ISSUE AS PER CERTIFICATE        006166400000050</t>
  </si>
  <si>
    <t>DRAFT ISSUED IN LIEU OF            INDAG RUBBER LIMITED               DIV A/C 2018-19                    WARRANT NO.757                     FOLIO NO.V01351                    DD ISSUE AS PER CERTIFICATE        006166400000050</t>
  </si>
  <si>
    <t>DRAFT ISSUED IN LIEU OF            INDAG RUBBER LIMITED               DIV A/C 2018-19                    WARRANT NO.759                     FOLIO NO.V01541                    DD ISSUE AS PER CERTIFICATE        006166400000050</t>
  </si>
  <si>
    <t>DRAFT ISSUED IN LIEU OF            INDAG RUBBER LIMITED               DIV A/C 2018-19                    WARRANT NO.1060                    FOLIO NO.IN30011810446393          DD ISSUE AS PER CERTIFICATE        006166400000050</t>
  </si>
  <si>
    <t>DRAFT ISSUED IN LIEU OF            INDAG RUBBER LIMITED               DIV A/C 2018-19                    WARRANT NO.1436                    FOLIO NO.IN30023913852636          DD ISSUE AS PER CERTIFICATE        006166400000050</t>
  </si>
  <si>
    <t>DRAFT ISSUED IN LIEU OF            INDAG RUBBER LIMITED               DIV A/C 2018-19                    WARRANT NO.1553                    FOLIO NO.IN30039412414495          DD ISSUE AS PER CERTIFICATE        006166400000050</t>
  </si>
  <si>
    <t>DRAFT ISSUED IN LIEU OF            INDAG RUBBER LIMITED               DIV A/C 2018-19                    WARRANT NO.1647                    FOLIO NO.IN30045013790958          DD ISSUE AS PER CERTIFICATE        006166400000050</t>
  </si>
  <si>
    <t>DRAFT ISSUED IN LIEU OF            INDAG RUBBER LIMITED               DIV A/C 2018-19                    WARRANT NO.1755                    FOLIO NO.IN30047643422194          DD ISSUE AS PER CERTIFICATE        006166400000050</t>
  </si>
  <si>
    <t>DRAFT ISSUED IN LIEU OF            INDAG RUBBER LIMITED               DIV A/C 2018-19                    WARRANT NO.1890                    FOLIO NO.IN30051312595310          DD ISSUE AS PER CERTIFICATE        006166400000050</t>
  </si>
  <si>
    <t>DRAFT ISSUED IN LIEU OF            INDAG RUBBER LIMITED               DIV A/C 2018-19                    WARRANT NO.2188                    FOLIO NO.IN30074910438237          DD ISSUE AS PER CERTIFICATE        006166400000050</t>
  </si>
  <si>
    <t>DRAFT ISSUED IN LIEU OF            INDAG RUBBER LIMITED               DIV A/C 2018-19                    WARRANT NO.2303                    FOLIO NO.IN30087020014923          DD ISSUE AS PER CERTIFICATE        006166400000050</t>
  </si>
  <si>
    <t>DRAFT ISSUED IN LIEU OF            INDAG RUBBER LIMITED               DIV A/C 2018-19                    WARRANT NO.2377                    FOLIO NO.IN30097410916547          DD ISSUE AS PER CERTIFICATE        006166400000050</t>
  </si>
  <si>
    <t>DRAFT ISSUED IN LIEU OF            INDAG RUBBER LIMITED               DIV A/C 2018-19                    WARRANT NO.2378                    FOLIO NO.IN30097411038649          DD ISSUE AS PER CERTIFICATE        006166400000050</t>
  </si>
  <si>
    <t>DRAFT ISSUED IN LIEU OF            INDAG RUBBER LIMITED               DIV A/C 2018-19                    WARRANT NO.2728                    FOLIO NO.IN30125028816024          DD ISSUE AS PER CERTIFICATE        006166400000050</t>
  </si>
  <si>
    <t>DRAFT ISSUED IN LIEU OF            INDAG RUBBER LIMITED               DIV A/C 2018-19                    WARRANT NO.2751                    FOLIO NO.IN30131320604459          DD ISSUE AS PER CERTIFICATE        006166400000050</t>
  </si>
  <si>
    <t>DRAFT ISSUED IN LIEU OF            INDAG RUBBER LIMITED               DIV A/C 2018-19                    WARRANT NO.2811                    FOLIO NO.IN30133018686344          DD ISSUE AS PER CERTIFICATE        006166400000050</t>
  </si>
  <si>
    <t>DRAFT ISSUED IN LIEU OF            INDAG RUBBER LIMITED               DIV A/C 2018-19                    WARRANT NO.2880                    FOLIO NO.IN30142810001961          DD ISSUE AS PER CERTIFICATE        006166400000050</t>
  </si>
  <si>
    <t>DRAFT ISSUED IN LIEU OF            INDAG RUBBER LIMITED               DIV A/C 2018-19                    WARRANT NO.3333                    FOLIO NO.IN30192630308454          DD ISSUE AS PER CERTIFICATE        006166400000050</t>
  </si>
  <si>
    <t>DRAFT ISSUED IN LIEU OF            INDAG RUBBER LIMITED               DIV A/C 2018-19                    WARRANT NO.3406                    FOLIO NO.IN30216410168703          DD ISSUE AS PER CERTIFICATE        006166400000050</t>
  </si>
  <si>
    <t>DRAFT ISSUED IN LIEU OF            INDAG RUBBER LIMITED               DIV A/C 2018-19                    WARRANT NO.4119                    FOLIO NO.IN30311610103594          DD ISSUE AS PER CERTIFICATE        006166400000050</t>
  </si>
  <si>
    <t>DRAFT ISSUED IN LIEU OF            INDAG RUBBER LIMITED               DIV A/C 2018-19                    WARRANT NO.4525                    FOLIO NO.1201330000734466          DD ISSUE AS PER CERTIFICATE        006166400000050</t>
  </si>
  <si>
    <t>DRAFT ISSUED IN LIEU OF            INDAG RUBBER LIMITED               DIV A/C 2018-19                    WARRANT NO.4551                    FOLIO NO.1201410000010073          DD ISSUE AS PER CERTIFICATE        006166400000050</t>
  </si>
  <si>
    <t>DRAFT ISSUED IN LIEU OF            INDAG RUBBER LIMITED               DIV A/C 2018-19                    WARRANT NO.4636                    FOLIO NO.1201910100142173          DD ISSUE AS PER CERTIFICATE        006166400000050</t>
  </si>
  <si>
    <t>DRAFT ISSUED IN LIEU OF            INDAG RUBBER LIMITED               DIV A/C 2018-19                    WARRANT NO.5422                    FOLIO NO.1203660000062482          DD ISSUE AS PER CERTIFICATE        006166400000050</t>
  </si>
  <si>
    <t>DRAFT ISSUED IN LIEU OF            INDAG RUBBER LIMITED               DIV A/C 2018-19                    WARRANT NO.6217                    FOLIO NO.1301540000035391          DD ISSUE AS PER CERTIFICATE        006166400000050</t>
  </si>
  <si>
    <t>DRAFT ISSUED IN LIEU OF            INDAG RUBBER LIMITED               DIV A/C 2018-19                    WARRANT NO.6231                    FOLIO NO.1301670000422791          DD ISSUE AS PER CERTIFICATE        006166400000050</t>
  </si>
  <si>
    <t>DRAFT ISSUED IN LIEU OF            INDAG RUBBER LIMITED               DIV A/C 2018-19                    WARRANT NO.1067                    FOLIO NO.IN30011810450758          DD ISSUE AGST NACH RETURN          006166400000050</t>
  </si>
  <si>
    <t>DRAFT ISSUED IN LIEU OF            INDAG RUBBER LIMITED               DIV A/C 2018-19                    WARRANT NO.1235                    FOLIO NO.IN30020610806324          DD ISSUE AGST NACH RETURN          006166400000050</t>
  </si>
  <si>
    <t>DRAFT ISSUED IN LIEU OF            INDAG RUBBER LIMITED               DIV A/C 2018-19                    WARRANT NO.1735                    FOLIO NO.IN30047641774413          DD ISSUE AGST NACH RETURN          006166400000050</t>
  </si>
  <si>
    <t>DRAFT ISSUED IN LIEU OF            INDAG RUBBER LIMITED               DIV A/C 2018-19                    WARRANT NO.2243                    FOLIO NO.IN30078110026115          DD ISSUE AGST NACH RETURN          006166400000050</t>
  </si>
  <si>
    <t>DRAFT ISSUED IN LIEU OF            INDAG RUBBER LIMITED               DIV A/C 2018-19                    WARRANT NO.4676                    FOLIO NO.1201910102211220          DD ISSUE AGST NACH RETURN          006166400000050</t>
  </si>
  <si>
    <t>DRAFT ISSUED IN LIEU OF            INDAG RUBBER LIMITED               DIV A/C 2018-19                    WARRANT NO.4820                    FOLIO NO.1202350000268146          DD ISSUE AGST NACH RETURN          006166400000050</t>
  </si>
  <si>
    <t>DRAFT ISSUED IN LIEU OF            INDAG RUBBER LIMITED               DIV A/C 2018-19                    WARRANT NO.5880                    FOLIO NO.1206300000040753          DD ISSUE AGST NACH RETURN          006166400000050</t>
  </si>
  <si>
    <t>DRAFT ISSUED IN LIEU OF            INDAG RUBBER LIMITED               DIV A/C 2018-19                    WARRANT NO.5927                    FOLIO NO.1206730000057021          DD ISSUE AGST NACH RETURN          006166400000050</t>
  </si>
  <si>
    <t>FINAL DIVIDEND AC 2018-2019</t>
  </si>
  <si>
    <t>NEFT 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</si>
</sst>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00000000000000"/>
    <numFmt numFmtId="165" formatCode="_([$INR]\ * #,##0.00_);_([$INR]\ * \(#,##0.00\);_([$INR]\ * &quot;-&quot;??_);_(@_)"/>
  </numFmts>
  <fonts count="22" x14ac:knownFonts="1">
    <font>
      <sz val="11"/>
      <color theme="1"/>
      <name val="Calibri"/>
      <family val="2"/>
    </font>
    <font>
      <sz val="11"/>
      <color indexed="8"/>
      <name val="Calibri"/>
      <family val="2"/>
    </font>
    <font>
      <sz val="10"/>
      <color indexed="8"/>
      <name val="Book Antiqua"/>
      <family val="1"/>
    </font>
    <font>
      <sz val="11"/>
      <color indexed="8"/>
      <name val="Book Antiqua"/>
      <family val="1"/>
    </font>
    <font>
      <b/>
      <sz val="11"/>
      <color indexed="8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u/>
      <sz val="11"/>
      <name val="Book Antiqua"/>
      <family val="1"/>
    </font>
    <font>
      <b/>
      <u/>
      <sz val="11"/>
      <color indexed="10"/>
      <name val="Book Antiqua"/>
      <family val="1"/>
    </font>
    <font>
      <u/>
      <sz val="11"/>
      <color indexed="10"/>
      <name val="Book Antiqua"/>
      <family val="1"/>
    </font>
    <font>
      <u/>
      <sz val="11"/>
      <color indexed="8"/>
      <name val="Book Antiqua"/>
      <family val="1"/>
    </font>
    <font>
      <sz val="10"/>
      <name val="Arial"/>
      <family val="2"/>
    </font>
    <font>
      <b/>
      <u/>
      <sz val="11"/>
      <color indexed="8"/>
      <name val="Book Antiqua"/>
      <family val="1"/>
    </font>
    <font>
      <u/>
      <sz val="11"/>
      <color theme="10"/>
      <name val="Calibri"/>
      <family val="2"/>
    </font>
    <font>
      <sz val="10"/>
      <color theme="10"/>
      <name val="Book Antiqua"/>
      <family val="1"/>
    </font>
    <font>
      <sz val="11"/>
      <color rgb="FFFF0000"/>
      <name val="Book Antiqua"/>
      <family val="1"/>
    </font>
    <font>
      <sz val="11"/>
      <color theme="10"/>
      <name val="Book Antiqua"/>
      <family val="1"/>
    </font>
    <font>
      <sz val="11"/>
      <color theme="1"/>
      <name val="Book Antiqua"/>
      <family val="1"/>
    </font>
    <font>
      <b/>
      <u/>
      <sz val="11"/>
      <color rgb="FFFF0000"/>
      <name val="Book Antiqua"/>
      <family val="1"/>
    </font>
    <font>
      <u/>
      <sz val="11"/>
      <color theme="10"/>
      <name val="Book Antiqua"/>
      <family val="1"/>
    </font>
    <font>
      <b/>
      <sz val="11"/>
      <color theme="1"/>
      <name val="Book Antiqua"/>
      <family val="1"/>
    </font>
    <font>
      <u/>
      <sz val="11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</cellStyleXfs>
  <cellXfs count="109">
    <xf numFmtId="0" fontId="0" fillId="0" borderId="0" xfId="0"/>
    <xf numFmtId="0" fontId="2" fillId="0" borderId="0" xfId="0" applyFont="1"/>
    <xf numFmtId="0" fontId="14" fillId="0" borderId="0" xfId="3" applyFont="1" applyAlignment="1" applyProtection="1"/>
    <xf numFmtId="14" fontId="2" fillId="0" borderId="0" xfId="0" applyNumberFormat="1" applyFont="1"/>
    <xf numFmtId="0" fontId="2" fillId="2" borderId="0" xfId="0" applyFont="1" applyFill="1"/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justify" wrapText="1"/>
    </xf>
    <xf numFmtId="0" fontId="3" fillId="2" borderId="0" xfId="0" applyFont="1" applyFill="1" applyBorder="1"/>
    <xf numFmtId="43" fontId="5" fillId="2" borderId="0" xfId="1" applyFont="1" applyFill="1" applyBorder="1"/>
    <xf numFmtId="1" fontId="5" fillId="2" borderId="0" xfId="0" applyNumberFormat="1" applyFont="1" applyFill="1" applyBorder="1" applyAlignment="1">
      <alignment horizontal="center"/>
    </xf>
    <xf numFmtId="4" fontId="3" fillId="2" borderId="0" xfId="0" applyNumberFormat="1" applyFont="1" applyFill="1" applyBorder="1"/>
    <xf numFmtId="0" fontId="15" fillId="2" borderId="0" xfId="0" applyFont="1" applyFill="1" applyBorder="1"/>
    <xf numFmtId="1" fontId="3" fillId="2" borderId="0" xfId="0" applyNumberFormat="1" applyFont="1" applyFill="1" applyBorder="1"/>
    <xf numFmtId="43" fontId="3" fillId="2" borderId="0" xfId="1" applyFont="1" applyFill="1" applyBorder="1"/>
    <xf numFmtId="0" fontId="16" fillId="2" borderId="0" xfId="3" applyFont="1" applyFill="1" applyBorder="1" applyAlignment="1" applyProtection="1"/>
    <xf numFmtId="0" fontId="4" fillId="2" borderId="0" xfId="0" applyFont="1" applyFill="1" applyBorder="1"/>
    <xf numFmtId="43" fontId="2" fillId="0" borderId="0" xfId="1" applyFont="1" applyAlignment="1">
      <alignment horizontal="right"/>
    </xf>
    <xf numFmtId="1" fontId="7" fillId="2" borderId="0" xfId="0" applyNumberFormat="1" applyFont="1" applyFill="1" applyBorder="1" applyAlignment="1">
      <alignment horizontal="center" wrapText="1"/>
    </xf>
    <xf numFmtId="43" fontId="3" fillId="2" borderId="1" xfId="1" applyFont="1" applyFill="1" applyBorder="1"/>
    <xf numFmtId="43" fontId="4" fillId="2" borderId="1" xfId="1" applyFont="1" applyFill="1" applyBorder="1" applyAlignment="1">
      <alignment horizontal="right"/>
    </xf>
    <xf numFmtId="43" fontId="4" fillId="2" borderId="2" xfId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6" fillId="2" borderId="0" xfId="0" applyFont="1" applyFill="1" applyBorder="1" applyAlignment="1"/>
    <xf numFmtId="14" fontId="17" fillId="0" borderId="2" xfId="0" applyNumberFormat="1" applyFont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1" xfId="0" applyFont="1" applyFill="1" applyBorder="1"/>
    <xf numFmtId="0" fontId="5" fillId="2" borderId="4" xfId="0" applyFont="1" applyFill="1" applyBorder="1"/>
    <xf numFmtId="1" fontId="5" fillId="2" borderId="1" xfId="0" applyNumberFormat="1" applyFont="1" applyFill="1" applyBorder="1" applyAlignment="1">
      <alignment horizontal="center"/>
    </xf>
    <xf numFmtId="4" fontId="3" fillId="2" borderId="1" xfId="0" applyNumberFormat="1" applyFont="1" applyFill="1" applyBorder="1"/>
    <xf numFmtId="0" fontId="15" fillId="2" borderId="4" xfId="0" applyFont="1" applyFill="1" applyBorder="1"/>
    <xf numFmtId="1" fontId="3" fillId="2" borderId="1" xfId="0" applyNumberFormat="1" applyFont="1" applyFill="1" applyBorder="1"/>
    <xf numFmtId="165" fontId="4" fillId="2" borderId="1" xfId="1" applyNumberFormat="1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1" fontId="3" fillId="2" borderId="6" xfId="0" applyNumberFormat="1" applyFont="1" applyFill="1" applyBorder="1"/>
    <xf numFmtId="1" fontId="3" fillId="2" borderId="7" xfId="0" applyNumberFormat="1" applyFont="1" applyFill="1" applyBorder="1"/>
    <xf numFmtId="0" fontId="4" fillId="2" borderId="2" xfId="0" applyFont="1" applyFill="1" applyBorder="1" applyAlignment="1">
      <alignment horizontal="center"/>
    </xf>
    <xf numFmtId="14" fontId="4" fillId="2" borderId="2" xfId="0" applyNumberFormat="1" applyFont="1" applyFill="1" applyBorder="1" applyAlignment="1">
      <alignment horizontal="center"/>
    </xf>
    <xf numFmtId="14" fontId="4" fillId="0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justify" wrapText="1"/>
    </xf>
    <xf numFmtId="43" fontId="4" fillId="2" borderId="2" xfId="1" applyFont="1" applyFill="1" applyBorder="1" applyAlignment="1">
      <alignment horizontal="right"/>
    </xf>
    <xf numFmtId="0" fontId="16" fillId="0" borderId="0" xfId="3" applyFont="1" applyAlignment="1" applyProtection="1"/>
    <xf numFmtId="0" fontId="18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left"/>
    </xf>
    <xf numFmtId="1" fontId="5" fillId="2" borderId="0" xfId="0" applyNumberFormat="1" applyFont="1" applyFill="1" applyBorder="1" applyAlignment="1">
      <alignment horizontal="center" vertical="center"/>
    </xf>
    <xf numFmtId="1" fontId="6" fillId="2" borderId="0" xfId="0" applyNumberFormat="1" applyFont="1" applyFill="1" applyBorder="1" applyAlignment="1">
      <alignment horizontal="center" vertical="center"/>
    </xf>
    <xf numFmtId="4" fontId="15" fillId="2" borderId="0" xfId="0" applyNumberFormat="1" applyFont="1" applyFill="1" applyBorder="1"/>
    <xf numFmtId="4" fontId="4" fillId="2" borderId="0" xfId="0" applyNumberFormat="1" applyFont="1" applyFill="1" applyBorder="1"/>
    <xf numFmtId="165" fontId="5" fillId="2" borderId="0" xfId="0" applyNumberFormat="1" applyFont="1" applyFill="1" applyBorder="1" applyAlignment="1">
      <alignment horizontal="left" wrapText="1"/>
    </xf>
    <xf numFmtId="0" fontId="19" fillId="2" borderId="0" xfId="3" applyFont="1" applyFill="1" applyBorder="1" applyAlignment="1" applyProtection="1">
      <alignment horizontal="center"/>
    </xf>
    <xf numFmtId="14" fontId="5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19" fillId="2" borderId="0" xfId="3" applyFont="1" applyFill="1" applyBorder="1" applyAlignment="1" applyProtection="1"/>
    <xf numFmtId="0" fontId="17" fillId="0" borderId="0" xfId="0" applyFont="1"/>
    <xf numFmtId="14" fontId="17" fillId="0" borderId="0" xfId="0" applyNumberFormat="1" applyFont="1"/>
    <xf numFmtId="0" fontId="17" fillId="0" borderId="0" xfId="0" applyFont="1" applyAlignment="1">
      <alignment horizontal="justify" wrapText="1"/>
    </xf>
    <xf numFmtId="0" fontId="5" fillId="2" borderId="4" xfId="0" applyFont="1" applyFill="1" applyBorder="1" applyAlignment="1">
      <alignment horizontal="left"/>
    </xf>
    <xf numFmtId="164" fontId="5" fillId="2" borderId="1" xfId="0" applyNumberFormat="1" applyFont="1" applyFill="1" applyBorder="1" applyAlignment="1">
      <alignment vertical="top" wrapText="1"/>
    </xf>
    <xf numFmtId="0" fontId="6" fillId="2" borderId="4" xfId="0" applyFont="1" applyFill="1" applyBorder="1" applyAlignment="1">
      <alignment vertical="center"/>
    </xf>
    <xf numFmtId="0" fontId="3" fillId="2" borderId="1" xfId="0" applyFont="1" applyFill="1" applyBorder="1" applyAlignment="1"/>
    <xf numFmtId="1" fontId="7" fillId="2" borderId="1" xfId="0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0" fontId="6" fillId="2" borderId="4" xfId="0" applyFont="1" applyFill="1" applyBorder="1" applyAlignment="1">
      <alignment horizontal="left"/>
    </xf>
    <xf numFmtId="0" fontId="7" fillId="2" borderId="4" xfId="0" applyFont="1" applyFill="1" applyBorder="1" applyAlignment="1"/>
    <xf numFmtId="1" fontId="7" fillId="2" borderId="0" xfId="0" applyNumberFormat="1" applyFont="1" applyFill="1" applyBorder="1" applyAlignment="1">
      <alignment horizontal="right" wrapText="1"/>
    </xf>
    <xf numFmtId="49" fontId="5" fillId="0" borderId="2" xfId="0" applyNumberFormat="1" applyFont="1" applyFill="1" applyBorder="1"/>
    <xf numFmtId="14" fontId="5" fillId="0" borderId="2" xfId="0" applyNumberFormat="1" applyFont="1" applyFill="1" applyBorder="1"/>
    <xf numFmtId="43" fontId="5" fillId="0" borderId="2" xfId="2" applyFont="1" applyFill="1" applyBorder="1"/>
    <xf numFmtId="0" fontId="3" fillId="2" borderId="0" xfId="0" applyFont="1" applyFill="1" applyBorder="1" applyAlignment="1"/>
    <xf numFmtId="43" fontId="3" fillId="2" borderId="1" xfId="1" applyFont="1" applyFill="1" applyBorder="1" applyAlignment="1">
      <alignment horizontal="right"/>
    </xf>
    <xf numFmtId="0" fontId="3" fillId="2" borderId="4" xfId="0" applyFont="1" applyFill="1" applyBorder="1" applyAlignment="1">
      <alignment horizontal="justify" vertical="top" wrapText="1"/>
    </xf>
    <xf numFmtId="43" fontId="3" fillId="2" borderId="0" xfId="1" applyFont="1" applyFill="1" applyBorder="1" applyAlignment="1">
      <alignment horizontal="right"/>
    </xf>
    <xf numFmtId="0" fontId="3" fillId="2" borderId="4" xfId="0" applyFont="1" applyFill="1" applyBorder="1" applyAlignment="1">
      <alignment horizontal="justify" vertical="top" wrapText="1"/>
    </xf>
    <xf numFmtId="0" fontId="3" fillId="2" borderId="0" xfId="0" applyFont="1" applyFill="1" applyBorder="1" applyAlignment="1"/>
    <xf numFmtId="43" fontId="3" fillId="2" borderId="0" xfId="1" applyFont="1" applyFill="1" applyBorder="1" applyAlignment="1">
      <alignment horizontal="right"/>
    </xf>
    <xf numFmtId="43" fontId="3" fillId="2" borderId="1" xfId="1" applyFont="1" applyFill="1" applyBorder="1" applyAlignment="1">
      <alignment horizontal="right"/>
    </xf>
    <xf numFmtId="0" fontId="13" fillId="2" borderId="0" xfId="3" applyFill="1" applyBorder="1" applyAlignment="1" applyProtection="1">
      <alignment horizontal="center"/>
    </xf>
    <xf numFmtId="0" fontId="5" fillId="0" borderId="2" xfId="0" applyNumberFormat="1" applyFont="1" applyFill="1" applyBorder="1"/>
    <xf numFmtId="4" fontId="5" fillId="0" borderId="2" xfId="0" applyNumberFormat="1" applyFont="1" applyFill="1" applyBorder="1"/>
    <xf numFmtId="0" fontId="4" fillId="2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6" fillId="2" borderId="4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8" fillId="2" borderId="4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3" fontId="4" fillId="2" borderId="0" xfId="1" applyFont="1" applyFill="1" applyBorder="1" applyAlignment="1">
      <alignment horizontal="right"/>
    </xf>
    <xf numFmtId="43" fontId="3" fillId="2" borderId="1" xfId="1" applyFont="1" applyFill="1" applyBorder="1" applyAlignment="1">
      <alignment horizontal="right"/>
    </xf>
    <xf numFmtId="0" fontId="7" fillId="2" borderId="4" xfId="0" applyFont="1" applyFill="1" applyBorder="1" applyAlignment="1"/>
    <xf numFmtId="0" fontId="10" fillId="2" borderId="0" xfId="0" applyFont="1" applyFill="1" applyBorder="1" applyAlignment="1"/>
    <xf numFmtId="1" fontId="7" fillId="2" borderId="0" xfId="0" applyNumberFormat="1" applyFont="1" applyFill="1" applyBorder="1" applyAlignment="1">
      <alignment horizontal="right" wrapText="1"/>
    </xf>
    <xf numFmtId="0" fontId="21" fillId="2" borderId="1" xfId="0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left" wrapText="1"/>
    </xf>
    <xf numFmtId="0" fontId="12" fillId="2" borderId="8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/>
    </xf>
    <xf numFmtId="0" fontId="20" fillId="2" borderId="4" xfId="0" applyFont="1" applyFill="1" applyBorder="1" applyAlignment="1"/>
    <xf numFmtId="0" fontId="20" fillId="2" borderId="0" xfId="0" applyFont="1" applyFill="1" applyBorder="1" applyAlignment="1"/>
    <xf numFmtId="0" fontId="3" fillId="2" borderId="4" xfId="0" applyFont="1" applyFill="1" applyBorder="1" applyAlignment="1">
      <alignment horizontal="justify" vertical="top" wrapText="1"/>
    </xf>
    <xf numFmtId="43" fontId="3" fillId="2" borderId="0" xfId="1" applyFont="1" applyFill="1" applyBorder="1" applyAlignment="1">
      <alignment horizontal="right"/>
    </xf>
    <xf numFmtId="0" fontId="18" fillId="2" borderId="0" xfId="0" applyFont="1" applyFill="1" applyBorder="1" applyAlignment="1">
      <alignment horizontal="right"/>
    </xf>
    <xf numFmtId="0" fontId="18" fillId="2" borderId="0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/>
    </xf>
  </cellXfs>
  <cellStyles count="4">
    <cellStyle name="Comma" xfId="1" builtinId="3"/>
    <cellStyle name="Comma 2" xfId="2"/>
    <cellStyle name="Hyperlink" xfId="3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abSelected="1" workbookViewId="0">
      <selection activeCell="D9" sqref="D9"/>
    </sheetView>
  </sheetViews>
  <sheetFormatPr defaultColWidth="0" defaultRowHeight="16.5" zeroHeight="1" x14ac:dyDescent="0.3"/>
  <cols>
    <col min="1" max="1" width="5.85546875" style="7" customWidth="1"/>
    <col min="2" max="2" width="21" style="7" customWidth="1"/>
    <col min="3" max="3" width="13.140625" style="7" customWidth="1"/>
    <col min="4" max="4" width="21.140625" style="12" bestFit="1" customWidth="1"/>
    <col min="5" max="5" width="14.28515625" style="12" customWidth="1"/>
    <col min="6" max="6" width="20.7109375" style="12" bestFit="1" customWidth="1"/>
    <col min="7" max="7" width="7.42578125" style="10" customWidth="1"/>
    <col min="8" max="16384" width="45.7109375" style="7" hidden="1"/>
  </cols>
  <sheetData>
    <row r="1" spans="1:7" x14ac:dyDescent="0.3">
      <c r="A1" s="24"/>
      <c r="D1" s="7"/>
      <c r="E1" s="7"/>
      <c r="F1" s="7"/>
      <c r="G1" s="7"/>
    </row>
    <row r="2" spans="1:7" x14ac:dyDescent="0.3">
      <c r="A2" s="25"/>
      <c r="B2" s="97" t="s">
        <v>25</v>
      </c>
      <c r="C2" s="98"/>
      <c r="D2" s="98"/>
      <c r="E2" s="98"/>
      <c r="F2" s="99"/>
      <c r="G2" s="7"/>
    </row>
    <row r="3" spans="1:7" x14ac:dyDescent="0.3">
      <c r="A3" s="25"/>
      <c r="B3" s="25"/>
      <c r="D3" s="7"/>
      <c r="E3" s="7"/>
      <c r="F3" s="26"/>
      <c r="G3" s="7"/>
    </row>
    <row r="4" spans="1:7" ht="16.5" customHeight="1" x14ac:dyDescent="0.3">
      <c r="A4" s="27"/>
      <c r="B4" s="84" t="s">
        <v>9</v>
      </c>
      <c r="C4" s="85"/>
      <c r="D4" s="96" t="s">
        <v>30</v>
      </c>
      <c r="E4" s="96"/>
      <c r="F4" s="61"/>
      <c r="G4" s="7"/>
    </row>
    <row r="5" spans="1:7" x14ac:dyDescent="0.3">
      <c r="A5" s="27"/>
      <c r="B5" s="84" t="s">
        <v>10</v>
      </c>
      <c r="C5" s="85"/>
      <c r="D5" s="101" t="s">
        <v>1760</v>
      </c>
      <c r="E5" s="101"/>
      <c r="F5" s="61"/>
      <c r="G5" s="7"/>
    </row>
    <row r="6" spans="1:7" ht="16.5" customHeight="1" x14ac:dyDescent="0.3">
      <c r="A6" s="27"/>
      <c r="B6" s="60" t="s">
        <v>11</v>
      </c>
      <c r="C6" s="22"/>
      <c r="D6" s="100" t="s">
        <v>31</v>
      </c>
      <c r="E6" s="100"/>
      <c r="F6" s="59"/>
      <c r="G6" s="7"/>
    </row>
    <row r="7" spans="1:7" x14ac:dyDescent="0.3">
      <c r="A7" s="27"/>
      <c r="B7" s="64" t="s">
        <v>12</v>
      </c>
      <c r="C7" s="63"/>
      <c r="D7" s="49">
        <f>39375000</f>
        <v>39375000</v>
      </c>
      <c r="E7" s="63"/>
      <c r="F7" s="61"/>
      <c r="G7" s="7"/>
    </row>
    <row r="8" spans="1:7" x14ac:dyDescent="0.3">
      <c r="A8" s="27"/>
      <c r="B8" s="84" t="s">
        <v>13</v>
      </c>
      <c r="C8" s="85"/>
      <c r="D8" s="51">
        <v>43676</v>
      </c>
      <c r="E8" s="52"/>
      <c r="F8" s="53"/>
      <c r="G8" s="7"/>
    </row>
    <row r="9" spans="1:7" x14ac:dyDescent="0.3">
      <c r="A9" s="27"/>
      <c r="B9" s="84" t="s">
        <v>19</v>
      </c>
      <c r="C9" s="85"/>
      <c r="D9" s="51">
        <v>43769</v>
      </c>
      <c r="E9" s="52"/>
      <c r="F9" s="53"/>
      <c r="G9" s="7"/>
    </row>
    <row r="10" spans="1:7" x14ac:dyDescent="0.3">
      <c r="A10" s="27"/>
      <c r="B10" s="64"/>
      <c r="C10" s="8"/>
      <c r="D10" s="9"/>
      <c r="E10" s="9"/>
      <c r="F10" s="28"/>
      <c r="G10" s="7"/>
    </row>
    <row r="11" spans="1:7" x14ac:dyDescent="0.3">
      <c r="A11" s="27"/>
      <c r="B11" s="92" t="s">
        <v>14</v>
      </c>
      <c r="C11" s="93"/>
      <c r="D11" s="66" t="s">
        <v>15</v>
      </c>
      <c r="E11" s="94" t="s">
        <v>16</v>
      </c>
      <c r="F11" s="95"/>
      <c r="G11" s="7"/>
    </row>
    <row r="12" spans="1:7" x14ac:dyDescent="0.3">
      <c r="A12" s="27"/>
      <c r="B12" s="104" t="s">
        <v>24</v>
      </c>
      <c r="C12" s="85"/>
      <c r="D12" s="45">
        <f>860+70+1</f>
        <v>931</v>
      </c>
      <c r="E12" s="105">
        <f>1496770.5+29358+9408487.5</f>
        <v>10934616</v>
      </c>
      <c r="F12" s="91"/>
      <c r="G12" s="13"/>
    </row>
    <row r="13" spans="1:7" x14ac:dyDescent="0.3">
      <c r="A13" s="27"/>
      <c r="B13" s="104" t="s">
        <v>35</v>
      </c>
      <c r="C13" s="85"/>
      <c r="D13" s="45">
        <f>5258-70</f>
        <v>5188</v>
      </c>
      <c r="E13" s="105">
        <f>9888945-29358</f>
        <v>9859587</v>
      </c>
      <c r="F13" s="91"/>
      <c r="G13" s="48"/>
    </row>
    <row r="14" spans="1:7" x14ac:dyDescent="0.3">
      <c r="A14" s="27"/>
      <c r="B14" s="72" t="s">
        <v>28</v>
      </c>
      <c r="C14" s="70"/>
      <c r="D14" s="45">
        <f>5-1</f>
        <v>4</v>
      </c>
      <c r="E14" s="73"/>
      <c r="F14" s="71">
        <f>27058245-9408487.5</f>
        <v>17649757.5</v>
      </c>
      <c r="G14" s="48"/>
    </row>
    <row r="15" spans="1:7" x14ac:dyDescent="0.3">
      <c r="A15" s="27"/>
      <c r="B15" s="72" t="s">
        <v>29</v>
      </c>
      <c r="C15" s="70"/>
      <c r="D15" s="45">
        <f>1</f>
        <v>1</v>
      </c>
      <c r="E15" s="73"/>
      <c r="F15" s="71">
        <f>27757.5</f>
        <v>27757.5</v>
      </c>
      <c r="G15" s="48"/>
    </row>
    <row r="16" spans="1:7" x14ac:dyDescent="0.3">
      <c r="A16" s="27"/>
      <c r="B16" s="74" t="s">
        <v>33</v>
      </c>
      <c r="C16" s="75"/>
      <c r="D16" s="45">
        <f>71</f>
        <v>71</v>
      </c>
      <c r="E16" s="76"/>
      <c r="F16" s="77">
        <f>31737</f>
        <v>31737</v>
      </c>
      <c r="G16" s="48"/>
    </row>
    <row r="17" spans="1:7" x14ac:dyDescent="0.3">
      <c r="A17" s="27"/>
      <c r="B17" s="74" t="s">
        <v>32</v>
      </c>
      <c r="C17" s="75"/>
      <c r="D17" s="45">
        <f>2</f>
        <v>2</v>
      </c>
      <c r="E17" s="76"/>
      <c r="F17" s="77">
        <f>769500</f>
        <v>769500</v>
      </c>
      <c r="G17" s="48"/>
    </row>
    <row r="18" spans="1:7" x14ac:dyDescent="0.3">
      <c r="A18" s="27"/>
      <c r="B18" s="74" t="s">
        <v>34</v>
      </c>
      <c r="C18" s="75"/>
      <c r="D18" s="45">
        <f>169</f>
        <v>169</v>
      </c>
      <c r="E18" s="76"/>
      <c r="F18" s="77">
        <f>102045</f>
        <v>102045</v>
      </c>
      <c r="G18" s="48"/>
    </row>
    <row r="19" spans="1:7" x14ac:dyDescent="0.3">
      <c r="A19" s="27"/>
      <c r="B19" s="84" t="s">
        <v>3</v>
      </c>
      <c r="C19" s="85"/>
      <c r="D19" s="46">
        <f>SUM(D12:D18)</f>
        <v>6366</v>
      </c>
      <c r="E19" s="90">
        <f>SUM(E12:F18)</f>
        <v>39375000</v>
      </c>
      <c r="F19" s="91"/>
      <c r="G19" s="13"/>
    </row>
    <row r="20" spans="1:7" x14ac:dyDescent="0.3">
      <c r="A20" s="27"/>
      <c r="B20" s="58"/>
      <c r="C20" s="63"/>
      <c r="D20" s="10"/>
      <c r="E20" s="10"/>
      <c r="F20" s="29"/>
      <c r="G20" s="13"/>
    </row>
    <row r="21" spans="1:7" x14ac:dyDescent="0.3">
      <c r="A21" s="25"/>
      <c r="B21" s="86" t="s">
        <v>21</v>
      </c>
      <c r="C21" s="87"/>
      <c r="D21" s="87"/>
      <c r="E21" s="88"/>
      <c r="F21" s="89"/>
    </row>
    <row r="22" spans="1:7" s="11" customFormat="1" x14ac:dyDescent="0.3">
      <c r="A22" s="30"/>
      <c r="B22" s="43"/>
      <c r="C22" s="106"/>
      <c r="D22" s="106"/>
      <c r="E22" s="107"/>
      <c r="F22" s="108"/>
      <c r="G22" s="47"/>
    </row>
    <row r="23" spans="1:7" x14ac:dyDescent="0.3">
      <c r="A23" s="25"/>
      <c r="B23" s="65" t="s">
        <v>17</v>
      </c>
      <c r="C23" s="17" t="s">
        <v>18</v>
      </c>
      <c r="E23" s="66"/>
      <c r="F23" s="62" t="s">
        <v>16</v>
      </c>
    </row>
    <row r="24" spans="1:7" x14ac:dyDescent="0.3">
      <c r="A24" s="25"/>
      <c r="B24" s="25" t="s">
        <v>0</v>
      </c>
      <c r="C24" s="50">
        <f>COUNT('YES DRAFT PAID'!B:B)</f>
        <v>373</v>
      </c>
      <c r="E24" s="14"/>
      <c r="F24" s="18">
        <f>SUM('YES DRAFT PAID'!B:B)</f>
        <v>10744990.5</v>
      </c>
    </row>
    <row r="25" spans="1:7" x14ac:dyDescent="0.3">
      <c r="A25" s="25"/>
      <c r="B25" s="25" t="s">
        <v>27</v>
      </c>
      <c r="C25" s="50">
        <f>COUNT('YES DRAFT UNPAID'!B:B)</f>
        <v>558</v>
      </c>
      <c r="E25" s="54"/>
      <c r="F25" s="18">
        <f>SUM('YES DRAFT UNPAID'!B:B)</f>
        <v>189625.5</v>
      </c>
    </row>
    <row r="26" spans="1:7" x14ac:dyDescent="0.3">
      <c r="A26" s="25"/>
      <c r="B26" s="25" t="s">
        <v>26</v>
      </c>
      <c r="C26" s="78">
        <f>COUNT('YES DRAFT UNPAID CANCEL'!B2:B65535)</f>
        <v>0</v>
      </c>
      <c r="E26" s="54"/>
      <c r="F26" s="18">
        <f>SUM('YES DRAFT UNPAID CANCEL'!B2:B65535)</f>
        <v>0</v>
      </c>
    </row>
    <row r="27" spans="1:7" x14ac:dyDescent="0.3">
      <c r="A27" s="25"/>
      <c r="B27" s="64" t="s">
        <v>3</v>
      </c>
      <c r="C27" s="21">
        <f>SUM(C24:C26)</f>
        <v>931</v>
      </c>
      <c r="E27" s="15"/>
      <c r="F27" s="19">
        <f>SUM(F24:F26)</f>
        <v>10934616</v>
      </c>
    </row>
    <row r="28" spans="1:7" x14ac:dyDescent="0.3">
      <c r="A28" s="25"/>
      <c r="B28" s="64"/>
      <c r="C28" s="21"/>
      <c r="E28" s="15"/>
      <c r="F28" s="19"/>
    </row>
    <row r="29" spans="1:7" x14ac:dyDescent="0.3">
      <c r="A29" s="25"/>
      <c r="B29" s="102" t="s">
        <v>20</v>
      </c>
      <c r="C29" s="103"/>
      <c r="D29" s="103"/>
      <c r="E29" s="103"/>
      <c r="F29" s="32">
        <f>F26+F18</f>
        <v>102045</v>
      </c>
    </row>
    <row r="30" spans="1:7" x14ac:dyDescent="0.3">
      <c r="A30" s="25"/>
      <c r="B30" s="102" t="s">
        <v>23</v>
      </c>
      <c r="C30" s="103"/>
      <c r="D30" s="103"/>
      <c r="E30" s="103"/>
      <c r="F30" s="32">
        <f>F25+F26+F18</f>
        <v>291670.5</v>
      </c>
    </row>
    <row r="31" spans="1:7" x14ac:dyDescent="0.3">
      <c r="A31" s="25"/>
      <c r="B31" s="44"/>
      <c r="F31" s="31"/>
    </row>
    <row r="32" spans="1:7" hidden="1" x14ac:dyDescent="0.3">
      <c r="A32" s="25"/>
      <c r="B32" s="25"/>
      <c r="F32" s="31"/>
    </row>
    <row r="33" spans="1:6" hidden="1" x14ac:dyDescent="0.3">
      <c r="A33" s="25"/>
      <c r="B33" s="25"/>
      <c r="F33" s="31"/>
    </row>
    <row r="34" spans="1:6" hidden="1" x14ac:dyDescent="0.3">
      <c r="A34" s="25"/>
      <c r="B34" s="25"/>
      <c r="F34" s="31"/>
    </row>
    <row r="35" spans="1:6" hidden="1" x14ac:dyDescent="0.3">
      <c r="A35" s="25"/>
      <c r="B35" s="25"/>
      <c r="F35" s="31"/>
    </row>
    <row r="36" spans="1:6" hidden="1" x14ac:dyDescent="0.3">
      <c r="A36" s="25"/>
      <c r="B36" s="25"/>
      <c r="F36" s="31"/>
    </row>
    <row r="37" spans="1:6" hidden="1" x14ac:dyDescent="0.3">
      <c r="A37" s="25"/>
      <c r="B37" s="25"/>
      <c r="F37" s="31"/>
    </row>
    <row r="38" spans="1:6" hidden="1" x14ac:dyDescent="0.3">
      <c r="A38" s="25"/>
      <c r="B38" s="25"/>
      <c r="F38" s="31"/>
    </row>
    <row r="39" spans="1:6" hidden="1" x14ac:dyDescent="0.3">
      <c r="A39" s="25"/>
      <c r="B39" s="25"/>
      <c r="F39" s="31"/>
    </row>
    <row r="40" spans="1:6" hidden="1" x14ac:dyDescent="0.3">
      <c r="A40" s="25"/>
      <c r="B40" s="25"/>
      <c r="F40" s="31"/>
    </row>
    <row r="41" spans="1:6" hidden="1" x14ac:dyDescent="0.3">
      <c r="A41" s="25"/>
      <c r="B41" s="25"/>
      <c r="F41" s="31"/>
    </row>
    <row r="42" spans="1:6" hidden="1" x14ac:dyDescent="0.3">
      <c r="A42" s="25"/>
      <c r="B42" s="25"/>
      <c r="F42" s="31"/>
    </row>
    <row r="43" spans="1:6" hidden="1" x14ac:dyDescent="0.3">
      <c r="A43" s="25"/>
      <c r="B43" s="25"/>
      <c r="F43" s="31"/>
    </row>
    <row r="44" spans="1:6" hidden="1" x14ac:dyDescent="0.3">
      <c r="A44" s="25"/>
      <c r="B44" s="25"/>
      <c r="F44" s="31"/>
    </row>
    <row r="45" spans="1:6" hidden="1" x14ac:dyDescent="0.3">
      <c r="A45" s="25"/>
      <c r="B45" s="25"/>
      <c r="F45" s="31"/>
    </row>
    <row r="46" spans="1:6" hidden="1" x14ac:dyDescent="0.3">
      <c r="A46" s="25"/>
      <c r="B46" s="25"/>
      <c r="F46" s="31"/>
    </row>
    <row r="47" spans="1:6" hidden="1" x14ac:dyDescent="0.3">
      <c r="A47" s="25"/>
      <c r="B47" s="25"/>
      <c r="F47" s="31"/>
    </row>
    <row r="48" spans="1:6" hidden="1" x14ac:dyDescent="0.3">
      <c r="A48" s="25"/>
      <c r="B48" s="25"/>
      <c r="F48" s="31"/>
    </row>
    <row r="49" spans="1:6" hidden="1" x14ac:dyDescent="0.3">
      <c r="A49" s="25"/>
      <c r="B49" s="25"/>
      <c r="F49" s="31"/>
    </row>
    <row r="50" spans="1:6" hidden="1" x14ac:dyDescent="0.3">
      <c r="A50" s="25"/>
      <c r="B50" s="25"/>
      <c r="F50" s="31"/>
    </row>
    <row r="51" spans="1:6" hidden="1" x14ac:dyDescent="0.3">
      <c r="A51" s="25"/>
      <c r="B51" s="25"/>
      <c r="F51" s="31"/>
    </row>
    <row r="52" spans="1:6" hidden="1" x14ac:dyDescent="0.3">
      <c r="A52" s="25"/>
      <c r="B52" s="25"/>
      <c r="F52" s="31"/>
    </row>
    <row r="53" spans="1:6" hidden="1" x14ac:dyDescent="0.3">
      <c r="A53" s="25"/>
      <c r="B53" s="25"/>
      <c r="F53" s="31"/>
    </row>
    <row r="54" spans="1:6" hidden="1" x14ac:dyDescent="0.3">
      <c r="A54" s="25"/>
      <c r="B54" s="25"/>
      <c r="F54" s="31"/>
    </row>
    <row r="55" spans="1:6" hidden="1" x14ac:dyDescent="0.3">
      <c r="A55" s="25"/>
      <c r="B55" s="25"/>
      <c r="F55" s="31"/>
    </row>
    <row r="56" spans="1:6" hidden="1" x14ac:dyDescent="0.3">
      <c r="A56" s="25"/>
      <c r="B56" s="25"/>
      <c r="F56" s="31"/>
    </row>
    <row r="57" spans="1:6" hidden="1" x14ac:dyDescent="0.3">
      <c r="A57" s="25"/>
      <c r="B57" s="25"/>
      <c r="F57" s="31"/>
    </row>
    <row r="58" spans="1:6" hidden="1" x14ac:dyDescent="0.3">
      <c r="A58" s="25"/>
      <c r="B58" s="25"/>
      <c r="F58" s="31"/>
    </row>
    <row r="59" spans="1:6" hidden="1" x14ac:dyDescent="0.3">
      <c r="A59" s="25"/>
      <c r="B59" s="25"/>
      <c r="F59" s="31"/>
    </row>
    <row r="60" spans="1:6" hidden="1" x14ac:dyDescent="0.3">
      <c r="A60" s="25"/>
      <c r="B60" s="25"/>
      <c r="F60" s="31"/>
    </row>
    <row r="61" spans="1:6" hidden="1" x14ac:dyDescent="0.3">
      <c r="A61" s="25"/>
      <c r="B61" s="25"/>
      <c r="F61" s="31"/>
    </row>
    <row r="62" spans="1:6" hidden="1" x14ac:dyDescent="0.3">
      <c r="A62" s="25"/>
      <c r="B62" s="25"/>
      <c r="F62" s="31"/>
    </row>
    <row r="63" spans="1:6" hidden="1" x14ac:dyDescent="0.3">
      <c r="A63" s="25"/>
      <c r="B63" s="25"/>
      <c r="F63" s="31"/>
    </row>
    <row r="64" spans="1:6" hidden="1" x14ac:dyDescent="0.3">
      <c r="A64" s="25"/>
      <c r="B64" s="25"/>
      <c r="F64" s="31"/>
    </row>
    <row r="65" spans="1:6" hidden="1" x14ac:dyDescent="0.3">
      <c r="A65" s="25"/>
      <c r="B65" s="25"/>
      <c r="F65" s="31"/>
    </row>
    <row r="66" spans="1:6" hidden="1" x14ac:dyDescent="0.3">
      <c r="A66" s="25"/>
      <c r="B66" s="25"/>
      <c r="F66" s="31"/>
    </row>
    <row r="67" spans="1:6" hidden="1" x14ac:dyDescent="0.3">
      <c r="A67" s="25"/>
      <c r="B67" s="25"/>
      <c r="F67" s="31"/>
    </row>
    <row r="68" spans="1:6" hidden="1" x14ac:dyDescent="0.3">
      <c r="A68" s="25"/>
      <c r="B68" s="25"/>
      <c r="F68" s="31"/>
    </row>
    <row r="69" spans="1:6" hidden="1" x14ac:dyDescent="0.3">
      <c r="A69" s="25"/>
      <c r="B69" s="25"/>
      <c r="F69" s="31"/>
    </row>
    <row r="70" spans="1:6" hidden="1" x14ac:dyDescent="0.3">
      <c r="A70" s="25"/>
      <c r="B70" s="25"/>
      <c r="F70" s="31"/>
    </row>
    <row r="71" spans="1:6" hidden="1" x14ac:dyDescent="0.3">
      <c r="A71" s="25"/>
      <c r="B71" s="25"/>
      <c r="F71" s="31"/>
    </row>
    <row r="72" spans="1:6" hidden="1" x14ac:dyDescent="0.3">
      <c r="A72" s="25"/>
      <c r="B72" s="25"/>
      <c r="F72" s="31"/>
    </row>
    <row r="73" spans="1:6" hidden="1" x14ac:dyDescent="0.3">
      <c r="A73" s="25"/>
      <c r="B73" s="25"/>
      <c r="F73" s="31"/>
    </row>
    <row r="74" spans="1:6" x14ac:dyDescent="0.3">
      <c r="B74" s="33"/>
      <c r="C74" s="34"/>
      <c r="D74" s="35"/>
      <c r="E74" s="35"/>
      <c r="F74" s="36"/>
    </row>
    <row r="75" spans="1:6" hidden="1" x14ac:dyDescent="0.3"/>
    <row r="76" spans="1:6" hidden="1" x14ac:dyDescent="0.3"/>
    <row r="77" spans="1:6" hidden="1" x14ac:dyDescent="0.3"/>
    <row r="78" spans="1:6" x14ac:dyDescent="0.3">
      <c r="D78" s="13"/>
    </row>
    <row r="79" spans="1:6" hidden="1" x14ac:dyDescent="0.3"/>
    <row r="80" spans="1:6" hidden="1" x14ac:dyDescent="0.3"/>
    <row r="81" hidden="1" x14ac:dyDescent="0.3"/>
    <row r="82" hidden="1" x14ac:dyDescent="0.3"/>
    <row r="83" hidden="1" x14ac:dyDescent="0.3"/>
    <row r="84" hidden="1" x14ac:dyDescent="0.3"/>
    <row r="85" hidden="1" x14ac:dyDescent="0.3"/>
    <row r="86" hidden="1" x14ac:dyDescent="0.3"/>
    <row r="87" hidden="1" x14ac:dyDescent="0.3"/>
    <row r="88" hidden="1" x14ac:dyDescent="0.3"/>
    <row r="89" hidden="1" x14ac:dyDescent="0.3"/>
    <row r="90" hidden="1" x14ac:dyDescent="0.3"/>
    <row r="91" hidden="1" x14ac:dyDescent="0.3"/>
    <row r="92" hidden="1" x14ac:dyDescent="0.3"/>
    <row r="93" hidden="1" x14ac:dyDescent="0.3"/>
    <row r="94" hidden="1" x14ac:dyDescent="0.3"/>
    <row r="95" hidden="1" x14ac:dyDescent="0.3"/>
    <row r="96" hidden="1" x14ac:dyDescent="0.3"/>
    <row r="97" hidden="1" x14ac:dyDescent="0.3"/>
    <row r="98" hidden="1" x14ac:dyDescent="0.3"/>
    <row r="99" hidden="1" x14ac:dyDescent="0.3"/>
    <row r="100" hidden="1" x14ac:dyDescent="0.3"/>
    <row r="101" hidden="1" x14ac:dyDescent="0.3"/>
    <row r="102" hidden="1" x14ac:dyDescent="0.3"/>
    <row r="103" hidden="1" x14ac:dyDescent="0.3"/>
    <row r="104" hidden="1" x14ac:dyDescent="0.3"/>
  </sheetData>
  <mergeCells count="21">
    <mergeCell ref="B30:E30"/>
    <mergeCell ref="B12:C12"/>
    <mergeCell ref="E12:F12"/>
    <mergeCell ref="C22:D22"/>
    <mergeCell ref="B29:E29"/>
    <mergeCell ref="E22:F22"/>
    <mergeCell ref="B13:C13"/>
    <mergeCell ref="E13:F13"/>
    <mergeCell ref="D4:E4"/>
    <mergeCell ref="B2:F2"/>
    <mergeCell ref="B4:C4"/>
    <mergeCell ref="B5:C5"/>
    <mergeCell ref="D6:E6"/>
    <mergeCell ref="D5:E5"/>
    <mergeCell ref="B9:C9"/>
    <mergeCell ref="B21:F21"/>
    <mergeCell ref="B19:C19"/>
    <mergeCell ref="E19:F19"/>
    <mergeCell ref="B8:C8"/>
    <mergeCell ref="B11:C11"/>
    <mergeCell ref="E11:F11"/>
  </mergeCells>
  <phoneticPr fontId="0" type="noConversion"/>
  <hyperlinks>
    <hyperlink ref="C24" location="'YES DRAFT PAID'!A1" display="'YES DRAFT PAID'!A1"/>
    <hyperlink ref="C25" location="'YES DRAFT UNPAID'!A1" display="'YES DRAFT UNPAID'!A1"/>
    <hyperlink ref="C26" location="'YES DRAFT UNPAID CANCEL'!A1" display="'YES DRAFT UNPAID CANCEL'!A1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4"/>
  <sheetViews>
    <sheetView workbookViewId="0">
      <pane ySplit="1" topLeftCell="A333" activePane="bottomLeft" state="frozen"/>
      <selection pane="bottomLeft" activeCell="F333" sqref="F333"/>
    </sheetView>
  </sheetViews>
  <sheetFormatPr defaultColWidth="9.140625" defaultRowHeight="13.5" x14ac:dyDescent="0.25"/>
  <cols>
    <col min="1" max="1" width="56" style="1" customWidth="1"/>
    <col min="2" max="2" width="13.28515625" style="16" bestFit="1" customWidth="1"/>
    <col min="3" max="3" width="12.7109375" style="3" bestFit="1" customWidth="1"/>
    <col min="4" max="4" width="7.85546875" style="1" bestFit="1" customWidth="1"/>
    <col min="5" max="5" width="13.7109375" style="5" bestFit="1" customWidth="1"/>
    <col min="6" max="6" width="27.28515625" style="6" customWidth="1"/>
    <col min="7" max="7" width="14.5703125" style="1" bestFit="1" customWidth="1"/>
    <col min="8" max="8" width="12.42578125" style="1" bestFit="1" customWidth="1"/>
    <col min="9" max="16384" width="9.140625" style="1"/>
  </cols>
  <sheetData>
    <row r="1" spans="1:7" s="4" customFormat="1" ht="16.5" x14ac:dyDescent="0.3">
      <c r="A1" s="37" t="s">
        <v>4</v>
      </c>
      <c r="B1" s="41" t="s">
        <v>5</v>
      </c>
      <c r="C1" s="38" t="s">
        <v>6</v>
      </c>
      <c r="D1" s="37" t="s">
        <v>7</v>
      </c>
      <c r="E1" s="38" t="s">
        <v>8</v>
      </c>
      <c r="F1" s="40" t="s">
        <v>1</v>
      </c>
      <c r="G1" s="42" t="s">
        <v>2</v>
      </c>
    </row>
    <row r="2" spans="1:7" s="55" customFormat="1" ht="165" x14ac:dyDescent="0.3">
      <c r="A2" s="69" t="s">
        <v>99</v>
      </c>
      <c r="B2" s="80">
        <v>1031122.5</v>
      </c>
      <c r="C2" s="68">
        <v>43676</v>
      </c>
      <c r="D2" s="67">
        <v>865955</v>
      </c>
      <c r="E2" s="23">
        <v>43691</v>
      </c>
      <c r="F2" s="82" t="s">
        <v>904</v>
      </c>
      <c r="G2" s="56"/>
    </row>
    <row r="3" spans="1:7" s="55" customFormat="1" ht="165" x14ac:dyDescent="0.3">
      <c r="A3" s="69" t="s">
        <v>287</v>
      </c>
      <c r="B3" s="80">
        <v>7.5</v>
      </c>
      <c r="C3" s="68">
        <v>43676</v>
      </c>
      <c r="D3" s="79">
        <v>865976</v>
      </c>
      <c r="E3" s="23">
        <v>43691</v>
      </c>
      <c r="F3" s="82" t="s">
        <v>1129</v>
      </c>
      <c r="G3" s="56"/>
    </row>
    <row r="4" spans="1:7" s="55" customFormat="1" ht="148.5" x14ac:dyDescent="0.3">
      <c r="A4" s="69" t="s">
        <v>439</v>
      </c>
      <c r="B4" s="80">
        <v>375</v>
      </c>
      <c r="C4" s="68">
        <v>43676</v>
      </c>
      <c r="D4" s="79">
        <v>865507</v>
      </c>
      <c r="E4" s="23">
        <v>43691</v>
      </c>
      <c r="F4" s="82" t="s">
        <v>1317</v>
      </c>
      <c r="G4" s="56"/>
    </row>
    <row r="5" spans="1:7" s="55" customFormat="1" ht="165" x14ac:dyDescent="0.3">
      <c r="A5" s="69" t="s">
        <v>605</v>
      </c>
      <c r="B5" s="80">
        <v>375</v>
      </c>
      <c r="C5" s="68">
        <v>43676</v>
      </c>
      <c r="D5" s="79">
        <v>866004</v>
      </c>
      <c r="E5" s="23">
        <v>43691</v>
      </c>
      <c r="F5" s="82" t="s">
        <v>1504</v>
      </c>
      <c r="G5" s="56"/>
    </row>
    <row r="6" spans="1:7" s="55" customFormat="1" ht="165" x14ac:dyDescent="0.3">
      <c r="A6" s="69" t="s">
        <v>610</v>
      </c>
      <c r="B6" s="80">
        <v>3</v>
      </c>
      <c r="C6" s="68">
        <v>43676</v>
      </c>
      <c r="D6" s="79">
        <v>866071</v>
      </c>
      <c r="E6" s="23">
        <v>43691</v>
      </c>
      <c r="F6" s="82" t="s">
        <v>1509</v>
      </c>
      <c r="G6" s="56"/>
    </row>
    <row r="7" spans="1:7" s="55" customFormat="1" ht="165" x14ac:dyDescent="0.3">
      <c r="A7" s="69" t="s">
        <v>694</v>
      </c>
      <c r="B7" s="80">
        <v>1500</v>
      </c>
      <c r="C7" s="68">
        <v>43676</v>
      </c>
      <c r="D7" s="79">
        <v>865998</v>
      </c>
      <c r="E7" s="23">
        <v>43691</v>
      </c>
      <c r="F7" s="82" t="s">
        <v>1610</v>
      </c>
      <c r="G7" s="56"/>
    </row>
    <row r="8" spans="1:7" s="55" customFormat="1" ht="148.5" x14ac:dyDescent="0.3">
      <c r="A8" s="69" t="s">
        <v>728</v>
      </c>
      <c r="B8" s="80">
        <v>1500</v>
      </c>
      <c r="C8" s="68">
        <v>43676</v>
      </c>
      <c r="D8" s="79">
        <v>865454</v>
      </c>
      <c r="E8" s="23">
        <v>43691</v>
      </c>
      <c r="F8" s="82" t="s">
        <v>1656</v>
      </c>
      <c r="G8" s="56"/>
    </row>
    <row r="9" spans="1:7" s="55" customFormat="1" ht="165" x14ac:dyDescent="0.3">
      <c r="A9" s="69" t="s">
        <v>824</v>
      </c>
      <c r="B9" s="80">
        <v>187.5</v>
      </c>
      <c r="C9" s="68">
        <v>43678</v>
      </c>
      <c r="D9" s="79">
        <v>866323</v>
      </c>
      <c r="E9" s="23">
        <v>43691</v>
      </c>
      <c r="F9" s="82" t="s">
        <v>1755</v>
      </c>
      <c r="G9" s="56"/>
    </row>
    <row r="10" spans="1:7" s="55" customFormat="1" ht="165" x14ac:dyDescent="0.3">
      <c r="A10" s="69" t="s">
        <v>136</v>
      </c>
      <c r="B10" s="80">
        <v>9408487.5</v>
      </c>
      <c r="C10" s="68">
        <v>43678</v>
      </c>
      <c r="D10" s="67">
        <v>866366</v>
      </c>
      <c r="E10" s="23">
        <v>43698</v>
      </c>
      <c r="F10" s="82" t="s">
        <v>941</v>
      </c>
      <c r="G10" s="55" t="s">
        <v>1761</v>
      </c>
    </row>
    <row r="11" spans="1:7" s="55" customFormat="1" ht="148.5" x14ac:dyDescent="0.3">
      <c r="A11" s="69" t="s">
        <v>36</v>
      </c>
      <c r="B11" s="80">
        <v>7.5</v>
      </c>
      <c r="C11" s="68">
        <v>43676</v>
      </c>
      <c r="D11" s="67">
        <v>865308</v>
      </c>
      <c r="E11" s="23">
        <v>43698</v>
      </c>
      <c r="F11" s="82" t="s">
        <v>829</v>
      </c>
      <c r="G11" s="56"/>
    </row>
    <row r="12" spans="1:7" s="55" customFormat="1" ht="148.5" x14ac:dyDescent="0.3">
      <c r="A12" s="69" t="s">
        <v>39</v>
      </c>
      <c r="B12" s="80">
        <v>22.5</v>
      </c>
      <c r="C12" s="68">
        <v>43676</v>
      </c>
      <c r="D12" s="67">
        <v>865449</v>
      </c>
      <c r="E12" s="23">
        <v>43693</v>
      </c>
      <c r="F12" s="82" t="s">
        <v>844</v>
      </c>
      <c r="G12" s="56"/>
    </row>
    <row r="13" spans="1:7" s="55" customFormat="1" ht="148.5" x14ac:dyDescent="0.3">
      <c r="A13" s="69" t="s">
        <v>43</v>
      </c>
      <c r="B13" s="80">
        <v>375</v>
      </c>
      <c r="C13" s="68">
        <v>43676</v>
      </c>
      <c r="D13" s="67">
        <v>865505</v>
      </c>
      <c r="E13" s="23">
        <v>43703</v>
      </c>
      <c r="F13" s="82" t="s">
        <v>848</v>
      </c>
      <c r="G13" s="56"/>
    </row>
    <row r="14" spans="1:7" s="55" customFormat="1" ht="148.5" x14ac:dyDescent="0.3">
      <c r="A14" s="69" t="s">
        <v>44</v>
      </c>
      <c r="B14" s="80">
        <v>375</v>
      </c>
      <c r="C14" s="68">
        <v>43676</v>
      </c>
      <c r="D14" s="67">
        <v>865518</v>
      </c>
      <c r="E14" s="23">
        <v>43693</v>
      </c>
      <c r="F14" s="82" t="s">
        <v>849</v>
      </c>
      <c r="G14" s="56"/>
    </row>
    <row r="15" spans="1:7" s="55" customFormat="1" ht="148.5" x14ac:dyDescent="0.3">
      <c r="A15" s="69" t="s">
        <v>48</v>
      </c>
      <c r="B15" s="80">
        <v>375</v>
      </c>
      <c r="C15" s="68">
        <v>43676</v>
      </c>
      <c r="D15" s="67">
        <v>865545</v>
      </c>
      <c r="E15" s="23">
        <v>43696</v>
      </c>
      <c r="F15" s="82" t="s">
        <v>853</v>
      </c>
      <c r="G15" s="56"/>
    </row>
    <row r="16" spans="1:7" s="55" customFormat="1" ht="148.5" x14ac:dyDescent="0.3">
      <c r="A16" s="69" t="s">
        <v>51</v>
      </c>
      <c r="B16" s="80">
        <v>375</v>
      </c>
      <c r="C16" s="68">
        <v>43676</v>
      </c>
      <c r="D16" s="67">
        <v>865553</v>
      </c>
      <c r="E16" s="23">
        <v>43698</v>
      </c>
      <c r="F16" s="82" t="s">
        <v>856</v>
      </c>
      <c r="G16" s="56"/>
    </row>
    <row r="17" spans="1:7" s="55" customFormat="1" ht="148.5" x14ac:dyDescent="0.3">
      <c r="A17" s="69" t="s">
        <v>59</v>
      </c>
      <c r="B17" s="80">
        <v>375</v>
      </c>
      <c r="C17" s="68">
        <v>43676</v>
      </c>
      <c r="D17" s="67">
        <v>865602</v>
      </c>
      <c r="E17" s="23">
        <v>43694</v>
      </c>
      <c r="F17" s="82" t="s">
        <v>864</v>
      </c>
      <c r="G17" s="56"/>
    </row>
    <row r="18" spans="1:7" s="55" customFormat="1" ht="148.5" x14ac:dyDescent="0.3">
      <c r="A18" s="69" t="s">
        <v>60</v>
      </c>
      <c r="B18" s="80">
        <v>375</v>
      </c>
      <c r="C18" s="68">
        <v>43676</v>
      </c>
      <c r="D18" s="67">
        <v>865620</v>
      </c>
      <c r="E18" s="23">
        <v>43698</v>
      </c>
      <c r="F18" s="82" t="s">
        <v>865</v>
      </c>
      <c r="G18" s="56"/>
    </row>
    <row r="19" spans="1:7" s="55" customFormat="1" ht="148.5" x14ac:dyDescent="0.3">
      <c r="A19" s="69" t="s">
        <v>66</v>
      </c>
      <c r="B19" s="80">
        <v>750</v>
      </c>
      <c r="C19" s="68">
        <v>43676</v>
      </c>
      <c r="D19" s="67">
        <v>865645</v>
      </c>
      <c r="E19" s="23">
        <v>43699</v>
      </c>
      <c r="F19" s="82" t="s">
        <v>871</v>
      </c>
      <c r="G19" s="56"/>
    </row>
    <row r="20" spans="1:7" s="55" customFormat="1" ht="148.5" x14ac:dyDescent="0.3">
      <c r="A20" s="69" t="s">
        <v>72</v>
      </c>
      <c r="B20" s="80">
        <v>375</v>
      </c>
      <c r="C20" s="68">
        <v>43676</v>
      </c>
      <c r="D20" s="67">
        <v>865681</v>
      </c>
      <c r="E20" s="23">
        <v>43700</v>
      </c>
      <c r="F20" s="82" t="s">
        <v>877</v>
      </c>
      <c r="G20" s="56"/>
    </row>
    <row r="21" spans="1:7" s="55" customFormat="1" ht="148.5" x14ac:dyDescent="0.3">
      <c r="A21" s="69" t="s">
        <v>76</v>
      </c>
      <c r="B21" s="80">
        <v>750</v>
      </c>
      <c r="C21" s="68">
        <v>43676</v>
      </c>
      <c r="D21" s="67">
        <v>865735</v>
      </c>
      <c r="E21" s="23">
        <v>43699</v>
      </c>
      <c r="F21" s="82" t="s">
        <v>881</v>
      </c>
      <c r="G21" s="56"/>
    </row>
    <row r="22" spans="1:7" s="55" customFormat="1" ht="148.5" x14ac:dyDescent="0.3">
      <c r="A22" s="69" t="s">
        <v>78</v>
      </c>
      <c r="B22" s="80">
        <v>375</v>
      </c>
      <c r="C22" s="68">
        <v>43676</v>
      </c>
      <c r="D22" s="67">
        <v>865775</v>
      </c>
      <c r="E22" s="23">
        <v>43700</v>
      </c>
      <c r="F22" s="82" t="s">
        <v>883</v>
      </c>
      <c r="G22" s="56"/>
    </row>
    <row r="23" spans="1:7" s="55" customFormat="1" ht="148.5" x14ac:dyDescent="0.3">
      <c r="A23" s="69" t="s">
        <v>79</v>
      </c>
      <c r="B23" s="80">
        <v>375</v>
      </c>
      <c r="C23" s="68">
        <v>43676</v>
      </c>
      <c r="D23" s="67">
        <v>865778</v>
      </c>
      <c r="E23" s="23">
        <v>43698</v>
      </c>
      <c r="F23" s="82" t="s">
        <v>884</v>
      </c>
      <c r="G23" s="56"/>
    </row>
    <row r="24" spans="1:7" s="55" customFormat="1" ht="148.5" x14ac:dyDescent="0.3">
      <c r="A24" s="69" t="s">
        <v>85</v>
      </c>
      <c r="B24" s="80">
        <v>375</v>
      </c>
      <c r="C24" s="68">
        <v>43676</v>
      </c>
      <c r="D24" s="67">
        <v>865826</v>
      </c>
      <c r="E24" s="23">
        <v>43699</v>
      </c>
      <c r="F24" s="82" t="s">
        <v>890</v>
      </c>
      <c r="G24" s="56"/>
    </row>
    <row r="25" spans="1:7" s="55" customFormat="1" ht="148.5" x14ac:dyDescent="0.3">
      <c r="A25" s="69" t="s">
        <v>94</v>
      </c>
      <c r="B25" s="80">
        <v>2250</v>
      </c>
      <c r="C25" s="68">
        <v>43676</v>
      </c>
      <c r="D25" s="67">
        <v>865896</v>
      </c>
      <c r="E25" s="23">
        <v>43700</v>
      </c>
      <c r="F25" s="82" t="s">
        <v>899</v>
      </c>
      <c r="G25" s="56"/>
    </row>
    <row r="26" spans="1:7" s="55" customFormat="1" ht="148.5" x14ac:dyDescent="0.3">
      <c r="A26" s="69" t="s">
        <v>97</v>
      </c>
      <c r="B26" s="80">
        <v>375</v>
      </c>
      <c r="C26" s="68">
        <v>43676</v>
      </c>
      <c r="D26" s="67">
        <v>865932</v>
      </c>
      <c r="E26" s="23">
        <v>43698</v>
      </c>
      <c r="F26" s="82" t="s">
        <v>902</v>
      </c>
      <c r="G26" s="56"/>
    </row>
    <row r="27" spans="1:7" s="55" customFormat="1" ht="165" x14ac:dyDescent="0.3">
      <c r="A27" s="69" t="s">
        <v>102</v>
      </c>
      <c r="B27" s="80">
        <v>1.5</v>
      </c>
      <c r="C27" s="68">
        <v>43676</v>
      </c>
      <c r="D27" s="67">
        <v>865973</v>
      </c>
      <c r="E27" s="23">
        <v>43694</v>
      </c>
      <c r="F27" s="82" t="s">
        <v>907</v>
      </c>
      <c r="G27" s="56"/>
    </row>
    <row r="28" spans="1:7" s="55" customFormat="1" ht="165" x14ac:dyDescent="0.3">
      <c r="A28" s="69" t="s">
        <v>105</v>
      </c>
      <c r="B28" s="80">
        <v>1125</v>
      </c>
      <c r="C28" s="68">
        <v>43676</v>
      </c>
      <c r="D28" s="67">
        <v>865997</v>
      </c>
      <c r="E28" s="23">
        <v>43698</v>
      </c>
      <c r="F28" s="82" t="s">
        <v>910</v>
      </c>
      <c r="G28" s="56"/>
    </row>
    <row r="29" spans="1:7" s="55" customFormat="1" ht="165" x14ac:dyDescent="0.3">
      <c r="A29" s="69" t="s">
        <v>110</v>
      </c>
      <c r="B29" s="80">
        <v>375</v>
      </c>
      <c r="C29" s="68">
        <v>43676</v>
      </c>
      <c r="D29" s="67">
        <v>866035</v>
      </c>
      <c r="E29" s="23">
        <v>43700</v>
      </c>
      <c r="F29" s="82" t="s">
        <v>915</v>
      </c>
      <c r="G29" s="56"/>
    </row>
    <row r="30" spans="1:7" s="55" customFormat="1" ht="165" x14ac:dyDescent="0.3">
      <c r="A30" s="69" t="s">
        <v>111</v>
      </c>
      <c r="B30" s="80">
        <v>375</v>
      </c>
      <c r="C30" s="68">
        <v>43676</v>
      </c>
      <c r="D30" s="67">
        <v>866038</v>
      </c>
      <c r="E30" s="23">
        <v>43698</v>
      </c>
      <c r="F30" s="82" t="s">
        <v>916</v>
      </c>
      <c r="G30" s="56"/>
    </row>
    <row r="31" spans="1:7" s="55" customFormat="1" ht="165" x14ac:dyDescent="0.3">
      <c r="A31" s="69" t="s">
        <v>112</v>
      </c>
      <c r="B31" s="80">
        <v>226.5</v>
      </c>
      <c r="C31" s="68">
        <v>43676</v>
      </c>
      <c r="D31" s="67">
        <v>866049</v>
      </c>
      <c r="E31" s="23">
        <v>43697</v>
      </c>
      <c r="F31" s="82" t="s">
        <v>917</v>
      </c>
      <c r="G31" s="56"/>
    </row>
    <row r="32" spans="1:7" s="55" customFormat="1" ht="165" x14ac:dyDescent="0.3">
      <c r="A32" s="69" t="s">
        <v>114</v>
      </c>
      <c r="B32" s="80">
        <v>2175</v>
      </c>
      <c r="C32" s="68">
        <v>43676</v>
      </c>
      <c r="D32" s="67">
        <v>866100</v>
      </c>
      <c r="E32" s="23">
        <v>43699</v>
      </c>
      <c r="F32" s="82" t="s">
        <v>919</v>
      </c>
      <c r="G32" s="56"/>
    </row>
    <row r="33" spans="1:7" s="55" customFormat="1" ht="165" x14ac:dyDescent="0.3">
      <c r="A33" s="69" t="s">
        <v>115</v>
      </c>
      <c r="B33" s="80">
        <v>36000</v>
      </c>
      <c r="C33" s="68">
        <v>43676</v>
      </c>
      <c r="D33" s="67">
        <v>866103</v>
      </c>
      <c r="E33" s="23">
        <v>43700</v>
      </c>
      <c r="F33" s="82" t="s">
        <v>920</v>
      </c>
      <c r="G33" s="56"/>
    </row>
    <row r="34" spans="1:7" s="55" customFormat="1" ht="165" x14ac:dyDescent="0.3">
      <c r="A34" s="69" t="s">
        <v>132</v>
      </c>
      <c r="B34" s="80">
        <v>142.5</v>
      </c>
      <c r="C34" s="68">
        <v>43678</v>
      </c>
      <c r="D34" s="67">
        <v>866343</v>
      </c>
      <c r="E34" s="23">
        <v>43703</v>
      </c>
      <c r="F34" s="82" t="s">
        <v>937</v>
      </c>
      <c r="G34" s="56"/>
    </row>
    <row r="35" spans="1:7" s="55" customFormat="1" ht="165" x14ac:dyDescent="0.3">
      <c r="A35" s="69" t="s">
        <v>135</v>
      </c>
      <c r="B35" s="80">
        <v>150</v>
      </c>
      <c r="C35" s="68">
        <v>43678</v>
      </c>
      <c r="D35" s="67">
        <v>866361</v>
      </c>
      <c r="E35" s="23">
        <v>43698</v>
      </c>
      <c r="F35" s="82" t="s">
        <v>940</v>
      </c>
      <c r="G35" s="56"/>
    </row>
    <row r="36" spans="1:7" s="55" customFormat="1" ht="148.5" x14ac:dyDescent="0.3">
      <c r="A36" s="69" t="s">
        <v>138</v>
      </c>
      <c r="B36" s="80">
        <v>375</v>
      </c>
      <c r="C36" s="68">
        <v>43676</v>
      </c>
      <c r="D36" s="67">
        <v>865442</v>
      </c>
      <c r="E36" s="23">
        <v>43698</v>
      </c>
      <c r="F36" s="82" t="s">
        <v>965</v>
      </c>
      <c r="G36" s="56"/>
    </row>
    <row r="37" spans="1:7" s="55" customFormat="1" ht="148.5" x14ac:dyDescent="0.3">
      <c r="A37" s="69" t="s">
        <v>140</v>
      </c>
      <c r="B37" s="80">
        <v>375</v>
      </c>
      <c r="C37" s="68">
        <v>43676</v>
      </c>
      <c r="D37" s="67">
        <v>865447</v>
      </c>
      <c r="E37" s="23">
        <v>43703</v>
      </c>
      <c r="F37" s="82" t="s">
        <v>967</v>
      </c>
      <c r="G37" s="56"/>
    </row>
    <row r="38" spans="1:7" s="55" customFormat="1" ht="148.5" x14ac:dyDescent="0.3">
      <c r="A38" s="69" t="s">
        <v>148</v>
      </c>
      <c r="B38" s="80">
        <v>375</v>
      </c>
      <c r="C38" s="68">
        <v>43676</v>
      </c>
      <c r="D38" s="67">
        <v>865506</v>
      </c>
      <c r="E38" s="23">
        <v>43694</v>
      </c>
      <c r="F38" s="82" t="s">
        <v>975</v>
      </c>
      <c r="G38" s="56"/>
    </row>
    <row r="39" spans="1:7" s="55" customFormat="1" ht="148.5" x14ac:dyDescent="0.3">
      <c r="A39" s="69" t="s">
        <v>151</v>
      </c>
      <c r="B39" s="80">
        <v>375</v>
      </c>
      <c r="C39" s="68">
        <v>43676</v>
      </c>
      <c r="D39" s="67">
        <v>865516</v>
      </c>
      <c r="E39" s="23">
        <v>43694</v>
      </c>
      <c r="F39" s="82" t="s">
        <v>978</v>
      </c>
      <c r="G39" s="56"/>
    </row>
    <row r="40" spans="1:7" s="55" customFormat="1" ht="148.5" x14ac:dyDescent="0.3">
      <c r="A40" s="69" t="s">
        <v>152</v>
      </c>
      <c r="B40" s="80">
        <v>375</v>
      </c>
      <c r="C40" s="68">
        <v>43676</v>
      </c>
      <c r="D40" s="67">
        <v>865527</v>
      </c>
      <c r="E40" s="23">
        <v>43698</v>
      </c>
      <c r="F40" s="82" t="s">
        <v>979</v>
      </c>
      <c r="G40" s="56"/>
    </row>
    <row r="41" spans="1:7" s="55" customFormat="1" ht="148.5" x14ac:dyDescent="0.3">
      <c r="A41" s="69" t="s">
        <v>154</v>
      </c>
      <c r="B41" s="80">
        <v>375</v>
      </c>
      <c r="C41" s="68">
        <v>43676</v>
      </c>
      <c r="D41" s="67">
        <v>865546</v>
      </c>
      <c r="E41" s="23">
        <v>43697</v>
      </c>
      <c r="F41" s="82" t="s">
        <v>981</v>
      </c>
      <c r="G41" s="56"/>
    </row>
    <row r="42" spans="1:7" s="55" customFormat="1" ht="148.5" x14ac:dyDescent="0.3">
      <c r="A42" s="69" t="s">
        <v>162</v>
      </c>
      <c r="B42" s="80">
        <v>375</v>
      </c>
      <c r="C42" s="68">
        <v>43676</v>
      </c>
      <c r="D42" s="67">
        <v>865616</v>
      </c>
      <c r="E42" s="23">
        <v>43698</v>
      </c>
      <c r="F42" s="82" t="s">
        <v>989</v>
      </c>
      <c r="G42" s="56"/>
    </row>
    <row r="43" spans="1:7" s="55" customFormat="1" ht="148.5" x14ac:dyDescent="0.3">
      <c r="A43" s="69" t="s">
        <v>164</v>
      </c>
      <c r="B43" s="80">
        <v>375</v>
      </c>
      <c r="C43" s="68">
        <v>43676</v>
      </c>
      <c r="D43" s="67">
        <v>865636</v>
      </c>
      <c r="E43" s="23">
        <v>43697</v>
      </c>
      <c r="F43" s="82" t="s">
        <v>991</v>
      </c>
      <c r="G43" s="56"/>
    </row>
    <row r="44" spans="1:7" s="55" customFormat="1" ht="148.5" x14ac:dyDescent="0.3">
      <c r="A44" s="69" t="s">
        <v>167</v>
      </c>
      <c r="B44" s="80">
        <v>375</v>
      </c>
      <c r="C44" s="68">
        <v>43676</v>
      </c>
      <c r="D44" s="67">
        <v>865668</v>
      </c>
      <c r="E44" s="23">
        <v>43698</v>
      </c>
      <c r="F44" s="82" t="s">
        <v>994</v>
      </c>
      <c r="G44" s="56"/>
    </row>
    <row r="45" spans="1:7" s="55" customFormat="1" ht="148.5" x14ac:dyDescent="0.3">
      <c r="A45" s="69" t="s">
        <v>170</v>
      </c>
      <c r="B45" s="80">
        <v>1125</v>
      </c>
      <c r="C45" s="68">
        <v>43676</v>
      </c>
      <c r="D45" s="67">
        <v>865684</v>
      </c>
      <c r="E45" s="23">
        <v>43703</v>
      </c>
      <c r="F45" s="82" t="s">
        <v>997</v>
      </c>
      <c r="G45" s="56"/>
    </row>
    <row r="46" spans="1:7" s="55" customFormat="1" ht="148.5" x14ac:dyDescent="0.3">
      <c r="A46" s="69" t="s">
        <v>171</v>
      </c>
      <c r="B46" s="80">
        <v>375</v>
      </c>
      <c r="C46" s="68">
        <v>43676</v>
      </c>
      <c r="D46" s="67">
        <v>865689</v>
      </c>
      <c r="E46" s="23">
        <v>43698</v>
      </c>
      <c r="F46" s="82" t="s">
        <v>998</v>
      </c>
      <c r="G46" s="56"/>
    </row>
    <row r="47" spans="1:7" s="55" customFormat="1" ht="148.5" x14ac:dyDescent="0.3">
      <c r="A47" s="69" t="s">
        <v>173</v>
      </c>
      <c r="B47" s="80">
        <v>750</v>
      </c>
      <c r="C47" s="68">
        <v>43676</v>
      </c>
      <c r="D47" s="67">
        <v>865708</v>
      </c>
      <c r="E47" s="23">
        <v>43697</v>
      </c>
      <c r="F47" s="82" t="s">
        <v>1000</v>
      </c>
      <c r="G47" s="56"/>
    </row>
    <row r="48" spans="1:7" s="55" customFormat="1" ht="148.5" x14ac:dyDescent="0.3">
      <c r="A48" s="69" t="s">
        <v>175</v>
      </c>
      <c r="B48" s="80">
        <v>375</v>
      </c>
      <c r="C48" s="68">
        <v>43676</v>
      </c>
      <c r="D48" s="67">
        <v>865714</v>
      </c>
      <c r="E48" s="23">
        <v>43698</v>
      </c>
      <c r="F48" s="82" t="s">
        <v>1002</v>
      </c>
      <c r="G48" s="56"/>
    </row>
    <row r="49" spans="1:7" s="55" customFormat="1" ht="148.5" x14ac:dyDescent="0.3">
      <c r="A49" s="69" t="s">
        <v>176</v>
      </c>
      <c r="B49" s="80">
        <v>375</v>
      </c>
      <c r="C49" s="68">
        <v>43676</v>
      </c>
      <c r="D49" s="67">
        <v>865732</v>
      </c>
      <c r="E49" s="23">
        <v>43697</v>
      </c>
      <c r="F49" s="82" t="s">
        <v>1003</v>
      </c>
      <c r="G49" s="56"/>
    </row>
    <row r="50" spans="1:7" s="55" customFormat="1" ht="148.5" x14ac:dyDescent="0.3">
      <c r="A50" s="69" t="s">
        <v>178</v>
      </c>
      <c r="B50" s="80">
        <v>1500</v>
      </c>
      <c r="C50" s="68">
        <v>43676</v>
      </c>
      <c r="D50" s="67">
        <v>865736</v>
      </c>
      <c r="E50" s="23">
        <v>43694</v>
      </c>
      <c r="F50" s="82" t="s">
        <v>1005</v>
      </c>
      <c r="G50" s="56"/>
    </row>
    <row r="51" spans="1:7" s="55" customFormat="1" ht="148.5" x14ac:dyDescent="0.3">
      <c r="A51" s="69" t="s">
        <v>182</v>
      </c>
      <c r="B51" s="80">
        <v>375</v>
      </c>
      <c r="C51" s="68">
        <v>43676</v>
      </c>
      <c r="D51" s="67">
        <v>865783</v>
      </c>
      <c r="E51" s="23">
        <v>43694</v>
      </c>
      <c r="F51" s="82" t="s">
        <v>1009</v>
      </c>
      <c r="G51" s="56"/>
    </row>
    <row r="52" spans="1:7" s="55" customFormat="1" ht="148.5" x14ac:dyDescent="0.3">
      <c r="A52" s="69" t="s">
        <v>189</v>
      </c>
      <c r="B52" s="80">
        <v>375</v>
      </c>
      <c r="C52" s="68">
        <v>43676</v>
      </c>
      <c r="D52" s="67">
        <v>865853</v>
      </c>
      <c r="E52" s="23">
        <v>43698</v>
      </c>
      <c r="F52" s="82" t="s">
        <v>1016</v>
      </c>
      <c r="G52" s="56"/>
    </row>
    <row r="53" spans="1:7" s="55" customFormat="1" ht="148.5" x14ac:dyDescent="0.3">
      <c r="A53" s="69" t="s">
        <v>192</v>
      </c>
      <c r="B53" s="80">
        <v>375</v>
      </c>
      <c r="C53" s="68">
        <v>43676</v>
      </c>
      <c r="D53" s="67">
        <v>865873</v>
      </c>
      <c r="E53" s="23">
        <v>43694</v>
      </c>
      <c r="F53" s="82" t="s">
        <v>1019</v>
      </c>
      <c r="G53" s="56"/>
    </row>
    <row r="54" spans="1:7" s="55" customFormat="1" ht="148.5" x14ac:dyDescent="0.3">
      <c r="A54" s="69" t="s">
        <v>195</v>
      </c>
      <c r="B54" s="80">
        <v>375</v>
      </c>
      <c r="C54" s="68">
        <v>43676</v>
      </c>
      <c r="D54" s="67">
        <v>865911</v>
      </c>
      <c r="E54" s="23">
        <v>43698</v>
      </c>
      <c r="F54" s="82" t="s">
        <v>1022</v>
      </c>
      <c r="G54" s="56"/>
    </row>
    <row r="55" spans="1:7" s="55" customFormat="1" ht="148.5" x14ac:dyDescent="0.3">
      <c r="A55" s="69" t="s">
        <v>196</v>
      </c>
      <c r="B55" s="80">
        <v>750</v>
      </c>
      <c r="C55" s="68">
        <v>43676</v>
      </c>
      <c r="D55" s="67">
        <v>865924</v>
      </c>
      <c r="E55" s="23">
        <v>43696</v>
      </c>
      <c r="F55" s="82" t="s">
        <v>1023</v>
      </c>
      <c r="G55" s="56"/>
    </row>
    <row r="56" spans="1:7" s="55" customFormat="1" ht="165" x14ac:dyDescent="0.3">
      <c r="A56" s="69" t="s">
        <v>200</v>
      </c>
      <c r="B56" s="80">
        <v>1.5</v>
      </c>
      <c r="C56" s="68">
        <v>43676</v>
      </c>
      <c r="D56" s="67">
        <v>865971</v>
      </c>
      <c r="E56" s="23">
        <v>43694</v>
      </c>
      <c r="F56" s="82" t="s">
        <v>1027</v>
      </c>
      <c r="G56" s="56"/>
    </row>
    <row r="57" spans="1:7" s="55" customFormat="1" ht="165" x14ac:dyDescent="0.3">
      <c r="A57" s="69" t="s">
        <v>204</v>
      </c>
      <c r="B57" s="80">
        <v>7.5</v>
      </c>
      <c r="C57" s="68">
        <v>43676</v>
      </c>
      <c r="D57" s="67">
        <v>866000</v>
      </c>
      <c r="E57" s="23">
        <v>43697</v>
      </c>
      <c r="F57" s="82" t="s">
        <v>1031</v>
      </c>
      <c r="G57" s="56"/>
    </row>
    <row r="58" spans="1:7" s="55" customFormat="1" ht="165" x14ac:dyDescent="0.3">
      <c r="A58" s="69" t="s">
        <v>205</v>
      </c>
      <c r="B58" s="80">
        <v>1783.5</v>
      </c>
      <c r="C58" s="68">
        <v>43676</v>
      </c>
      <c r="D58" s="67">
        <v>866003</v>
      </c>
      <c r="E58" s="23">
        <v>43694</v>
      </c>
      <c r="F58" s="82" t="s">
        <v>1032</v>
      </c>
      <c r="G58" s="56"/>
    </row>
    <row r="59" spans="1:7" s="55" customFormat="1" ht="165" x14ac:dyDescent="0.3">
      <c r="A59" s="69" t="s">
        <v>208</v>
      </c>
      <c r="B59" s="80">
        <v>750</v>
      </c>
      <c r="C59" s="68">
        <v>43676</v>
      </c>
      <c r="D59" s="67">
        <v>866055</v>
      </c>
      <c r="E59" s="23">
        <v>43703</v>
      </c>
      <c r="F59" s="82" t="s">
        <v>1035</v>
      </c>
      <c r="G59" s="56"/>
    </row>
    <row r="60" spans="1:7" s="55" customFormat="1" ht="165" x14ac:dyDescent="0.3">
      <c r="A60" s="69" t="s">
        <v>211</v>
      </c>
      <c r="B60" s="80">
        <v>375</v>
      </c>
      <c r="C60" s="68">
        <v>43676</v>
      </c>
      <c r="D60" s="67">
        <v>866073</v>
      </c>
      <c r="E60" s="23">
        <v>43698</v>
      </c>
      <c r="F60" s="82" t="s">
        <v>1038</v>
      </c>
      <c r="G60" s="56"/>
    </row>
    <row r="61" spans="1:7" s="55" customFormat="1" ht="165" x14ac:dyDescent="0.3">
      <c r="A61" s="69" t="s">
        <v>213</v>
      </c>
      <c r="B61" s="80">
        <v>750</v>
      </c>
      <c r="C61" s="68">
        <v>43676</v>
      </c>
      <c r="D61" s="67">
        <v>866102</v>
      </c>
      <c r="E61" s="23">
        <v>43700</v>
      </c>
      <c r="F61" s="82" t="s">
        <v>1040</v>
      </c>
      <c r="G61" s="56"/>
    </row>
    <row r="62" spans="1:7" s="55" customFormat="1" ht="165" x14ac:dyDescent="0.3">
      <c r="A62" s="69" t="s">
        <v>216</v>
      </c>
      <c r="B62" s="80">
        <v>30</v>
      </c>
      <c r="C62" s="68">
        <v>43676</v>
      </c>
      <c r="D62" s="67">
        <v>866145</v>
      </c>
      <c r="E62" s="23">
        <v>43703</v>
      </c>
      <c r="F62" s="82" t="s">
        <v>1043</v>
      </c>
      <c r="G62" s="56"/>
    </row>
    <row r="63" spans="1:7" s="55" customFormat="1" ht="165" x14ac:dyDescent="0.3">
      <c r="A63" s="69" t="s">
        <v>223</v>
      </c>
      <c r="B63" s="80">
        <v>375</v>
      </c>
      <c r="C63" s="68">
        <v>43678</v>
      </c>
      <c r="D63" s="67">
        <v>866337</v>
      </c>
      <c r="E63" s="23">
        <v>43698</v>
      </c>
      <c r="F63" s="82" t="s">
        <v>1050</v>
      </c>
      <c r="G63" s="56"/>
    </row>
    <row r="64" spans="1:7" s="55" customFormat="1" ht="165" x14ac:dyDescent="0.3">
      <c r="A64" s="69" t="s">
        <v>224</v>
      </c>
      <c r="B64" s="80">
        <v>15</v>
      </c>
      <c r="C64" s="68">
        <v>43678</v>
      </c>
      <c r="D64" s="67">
        <v>866353</v>
      </c>
      <c r="E64" s="23">
        <v>43699</v>
      </c>
      <c r="F64" s="82" t="s">
        <v>1051</v>
      </c>
      <c r="G64" s="56"/>
    </row>
    <row r="65" spans="1:7" s="55" customFormat="1" ht="148.5" x14ac:dyDescent="0.3">
      <c r="A65" s="69" t="s">
        <v>227</v>
      </c>
      <c r="B65" s="80">
        <v>375</v>
      </c>
      <c r="C65" s="68">
        <v>43676</v>
      </c>
      <c r="D65" s="67">
        <v>865441</v>
      </c>
      <c r="E65" s="23">
        <v>43703</v>
      </c>
      <c r="F65" s="82" t="s">
        <v>1068</v>
      </c>
      <c r="G65" s="56"/>
    </row>
    <row r="66" spans="1:7" s="55" customFormat="1" ht="148.5" x14ac:dyDescent="0.3">
      <c r="A66" s="69" t="s">
        <v>230</v>
      </c>
      <c r="B66" s="80">
        <v>1125</v>
      </c>
      <c r="C66" s="68">
        <v>43676</v>
      </c>
      <c r="D66" s="67">
        <v>865456</v>
      </c>
      <c r="E66" s="23">
        <v>43696</v>
      </c>
      <c r="F66" s="82" t="s">
        <v>1071</v>
      </c>
      <c r="G66" s="56"/>
    </row>
    <row r="67" spans="1:7" s="55" customFormat="1" ht="148.5" x14ac:dyDescent="0.3">
      <c r="A67" s="69" t="s">
        <v>231</v>
      </c>
      <c r="B67" s="80">
        <v>375</v>
      </c>
      <c r="C67" s="68">
        <v>43676</v>
      </c>
      <c r="D67" s="67">
        <v>865460</v>
      </c>
      <c r="E67" s="23">
        <v>43703</v>
      </c>
      <c r="F67" s="82" t="s">
        <v>1072</v>
      </c>
      <c r="G67" s="56"/>
    </row>
    <row r="68" spans="1:7" s="55" customFormat="1" ht="148.5" x14ac:dyDescent="0.3">
      <c r="A68" s="69" t="s">
        <v>234</v>
      </c>
      <c r="B68" s="80">
        <v>375</v>
      </c>
      <c r="C68" s="68">
        <v>43676</v>
      </c>
      <c r="D68" s="67">
        <v>865482</v>
      </c>
      <c r="E68" s="23">
        <v>43698</v>
      </c>
      <c r="F68" s="82" t="s">
        <v>1075</v>
      </c>
      <c r="G68" s="56"/>
    </row>
    <row r="69" spans="1:7" s="55" customFormat="1" ht="148.5" x14ac:dyDescent="0.3">
      <c r="A69" s="69" t="s">
        <v>238</v>
      </c>
      <c r="B69" s="80">
        <v>375</v>
      </c>
      <c r="C69" s="68">
        <v>43676</v>
      </c>
      <c r="D69" s="79">
        <v>865535</v>
      </c>
      <c r="E69" s="23">
        <v>43699</v>
      </c>
      <c r="F69" s="82" t="s">
        <v>1080</v>
      </c>
      <c r="G69" s="56"/>
    </row>
    <row r="70" spans="1:7" s="55" customFormat="1" ht="148.5" x14ac:dyDescent="0.3">
      <c r="A70" s="69" t="s">
        <v>245</v>
      </c>
      <c r="B70" s="80">
        <v>375</v>
      </c>
      <c r="C70" s="68">
        <v>43676</v>
      </c>
      <c r="D70" s="79">
        <v>865596</v>
      </c>
      <c r="E70" s="23">
        <v>43700</v>
      </c>
      <c r="F70" s="82" t="s">
        <v>1087</v>
      </c>
      <c r="G70" s="56"/>
    </row>
    <row r="71" spans="1:7" s="55" customFormat="1" ht="148.5" x14ac:dyDescent="0.3">
      <c r="A71" s="69" t="s">
        <v>248</v>
      </c>
      <c r="B71" s="80">
        <v>750</v>
      </c>
      <c r="C71" s="68">
        <v>43676</v>
      </c>
      <c r="D71" s="79">
        <v>865615</v>
      </c>
      <c r="E71" s="23">
        <v>43698</v>
      </c>
      <c r="F71" s="82" t="s">
        <v>1090</v>
      </c>
      <c r="G71" s="56"/>
    </row>
    <row r="72" spans="1:7" s="55" customFormat="1" ht="148.5" x14ac:dyDescent="0.3">
      <c r="A72" s="69" t="s">
        <v>256</v>
      </c>
      <c r="B72" s="80">
        <v>1125</v>
      </c>
      <c r="C72" s="68">
        <v>43676</v>
      </c>
      <c r="D72" s="79">
        <v>865692</v>
      </c>
      <c r="E72" s="23">
        <v>43698</v>
      </c>
      <c r="F72" s="82" t="s">
        <v>1098</v>
      </c>
      <c r="G72" s="56"/>
    </row>
    <row r="73" spans="1:7" s="55" customFormat="1" ht="148.5" x14ac:dyDescent="0.3">
      <c r="A73" s="69" t="s">
        <v>269</v>
      </c>
      <c r="B73" s="80">
        <v>375</v>
      </c>
      <c r="C73" s="68">
        <v>43676</v>
      </c>
      <c r="D73" s="79">
        <v>865836</v>
      </c>
      <c r="E73" s="23">
        <v>43694</v>
      </c>
      <c r="F73" s="82" t="s">
        <v>1111</v>
      </c>
      <c r="G73" s="56"/>
    </row>
    <row r="74" spans="1:7" s="55" customFormat="1" ht="148.5" x14ac:dyDescent="0.3">
      <c r="A74" s="69" t="s">
        <v>276</v>
      </c>
      <c r="B74" s="80">
        <v>750</v>
      </c>
      <c r="C74" s="68">
        <v>43676</v>
      </c>
      <c r="D74" s="79">
        <v>865882</v>
      </c>
      <c r="E74" s="23">
        <v>43696</v>
      </c>
      <c r="F74" s="82" t="s">
        <v>1118</v>
      </c>
      <c r="G74" s="56"/>
    </row>
    <row r="75" spans="1:7" s="55" customFormat="1" ht="148.5" x14ac:dyDescent="0.3">
      <c r="A75" s="69" t="s">
        <v>278</v>
      </c>
      <c r="B75" s="80">
        <v>375</v>
      </c>
      <c r="C75" s="68">
        <v>43676</v>
      </c>
      <c r="D75" s="79">
        <v>865885</v>
      </c>
      <c r="E75" s="23">
        <v>43699</v>
      </c>
      <c r="F75" s="82" t="s">
        <v>1120</v>
      </c>
      <c r="G75" s="56"/>
    </row>
    <row r="76" spans="1:7" s="55" customFormat="1" ht="148.5" x14ac:dyDescent="0.3">
      <c r="A76" s="69" t="s">
        <v>279</v>
      </c>
      <c r="B76" s="80">
        <v>12000</v>
      </c>
      <c r="C76" s="68">
        <v>43676</v>
      </c>
      <c r="D76" s="79">
        <v>865897</v>
      </c>
      <c r="E76" s="23">
        <v>43697</v>
      </c>
      <c r="F76" s="82" t="s">
        <v>1121</v>
      </c>
      <c r="G76" s="56"/>
    </row>
    <row r="77" spans="1:7" s="55" customFormat="1" ht="148.5" x14ac:dyDescent="0.3">
      <c r="A77" s="69" t="s">
        <v>281</v>
      </c>
      <c r="B77" s="80">
        <v>375</v>
      </c>
      <c r="C77" s="68">
        <v>43676</v>
      </c>
      <c r="D77" s="79">
        <v>865937</v>
      </c>
      <c r="E77" s="23">
        <v>43698</v>
      </c>
      <c r="F77" s="82" t="s">
        <v>1123</v>
      </c>
      <c r="G77" s="56"/>
    </row>
    <row r="78" spans="1:7" s="55" customFormat="1" ht="148.5" x14ac:dyDescent="0.3">
      <c r="A78" s="69" t="s">
        <v>285</v>
      </c>
      <c r="B78" s="80">
        <v>375</v>
      </c>
      <c r="C78" s="68">
        <v>43676</v>
      </c>
      <c r="D78" s="79">
        <v>865947</v>
      </c>
      <c r="E78" s="23">
        <v>43698</v>
      </c>
      <c r="F78" s="82" t="s">
        <v>1127</v>
      </c>
      <c r="G78" s="56"/>
    </row>
    <row r="79" spans="1:7" s="55" customFormat="1" ht="165" x14ac:dyDescent="0.3">
      <c r="A79" s="69" t="s">
        <v>286</v>
      </c>
      <c r="B79" s="80">
        <v>1.5</v>
      </c>
      <c r="C79" s="68">
        <v>43676</v>
      </c>
      <c r="D79" s="79">
        <v>865972</v>
      </c>
      <c r="E79" s="23">
        <v>43694</v>
      </c>
      <c r="F79" s="82" t="s">
        <v>1128</v>
      </c>
      <c r="G79" s="56"/>
    </row>
    <row r="80" spans="1:7" s="55" customFormat="1" ht="165" x14ac:dyDescent="0.3">
      <c r="A80" s="69" t="s">
        <v>293</v>
      </c>
      <c r="B80" s="80">
        <v>750</v>
      </c>
      <c r="C80" s="68">
        <v>43676</v>
      </c>
      <c r="D80" s="79">
        <v>866029</v>
      </c>
      <c r="E80" s="23">
        <v>43699</v>
      </c>
      <c r="F80" s="82" t="s">
        <v>1135</v>
      </c>
      <c r="G80" s="56"/>
    </row>
    <row r="81" spans="1:7" s="55" customFormat="1" ht="165" x14ac:dyDescent="0.3">
      <c r="A81" s="69" t="s">
        <v>295</v>
      </c>
      <c r="B81" s="80">
        <v>150</v>
      </c>
      <c r="C81" s="68">
        <v>43676</v>
      </c>
      <c r="D81" s="79">
        <v>866034</v>
      </c>
      <c r="E81" s="23">
        <v>43699</v>
      </c>
      <c r="F81" s="82" t="s">
        <v>1137</v>
      </c>
      <c r="G81" s="56"/>
    </row>
    <row r="82" spans="1:7" s="55" customFormat="1" ht="165" x14ac:dyDescent="0.3">
      <c r="A82" s="69" t="s">
        <v>299</v>
      </c>
      <c r="B82" s="80">
        <v>15</v>
      </c>
      <c r="C82" s="68">
        <v>43676</v>
      </c>
      <c r="D82" s="79">
        <v>866050</v>
      </c>
      <c r="E82" s="23">
        <v>43697</v>
      </c>
      <c r="F82" s="82" t="s">
        <v>1141</v>
      </c>
      <c r="G82" s="56"/>
    </row>
    <row r="83" spans="1:7" s="55" customFormat="1" ht="165" x14ac:dyDescent="0.3">
      <c r="A83" s="69" t="s">
        <v>302</v>
      </c>
      <c r="B83" s="80">
        <v>1125</v>
      </c>
      <c r="C83" s="68">
        <v>43676</v>
      </c>
      <c r="D83" s="79">
        <v>866062</v>
      </c>
      <c r="E83" s="23">
        <v>43697</v>
      </c>
      <c r="F83" s="82" t="s">
        <v>1144</v>
      </c>
      <c r="G83" s="56"/>
    </row>
    <row r="84" spans="1:7" s="55" customFormat="1" ht="165" x14ac:dyDescent="0.3">
      <c r="A84" s="69" t="s">
        <v>304</v>
      </c>
      <c r="B84" s="80">
        <v>375</v>
      </c>
      <c r="C84" s="68">
        <v>43676</v>
      </c>
      <c r="D84" s="79">
        <v>866066</v>
      </c>
      <c r="E84" s="23">
        <v>43703</v>
      </c>
      <c r="F84" s="82" t="s">
        <v>1146</v>
      </c>
      <c r="G84" s="56"/>
    </row>
    <row r="85" spans="1:7" s="55" customFormat="1" ht="165" x14ac:dyDescent="0.3">
      <c r="A85" s="69" t="s">
        <v>307</v>
      </c>
      <c r="B85" s="80">
        <v>375</v>
      </c>
      <c r="C85" s="68">
        <v>43676</v>
      </c>
      <c r="D85" s="79">
        <v>866078</v>
      </c>
      <c r="E85" s="23">
        <v>43698</v>
      </c>
      <c r="F85" s="82" t="s">
        <v>1149</v>
      </c>
      <c r="G85" s="56"/>
    </row>
    <row r="86" spans="1:7" s="55" customFormat="1" ht="165" x14ac:dyDescent="0.3">
      <c r="A86" s="69" t="s">
        <v>311</v>
      </c>
      <c r="B86" s="80">
        <v>2362.5</v>
      </c>
      <c r="C86" s="68">
        <v>43676</v>
      </c>
      <c r="D86" s="79">
        <v>866126</v>
      </c>
      <c r="E86" s="23">
        <v>43693</v>
      </c>
      <c r="F86" s="82" t="s">
        <v>1153</v>
      </c>
      <c r="G86" s="56"/>
    </row>
    <row r="87" spans="1:7" s="55" customFormat="1" ht="165" x14ac:dyDescent="0.3">
      <c r="A87" s="69" t="s">
        <v>313</v>
      </c>
      <c r="B87" s="80">
        <v>1500</v>
      </c>
      <c r="C87" s="68">
        <v>43676</v>
      </c>
      <c r="D87" s="79">
        <v>866134</v>
      </c>
      <c r="E87" s="23">
        <v>43694</v>
      </c>
      <c r="F87" s="82" t="s">
        <v>1155</v>
      </c>
      <c r="G87" s="56"/>
    </row>
    <row r="88" spans="1:7" s="55" customFormat="1" ht="165" x14ac:dyDescent="0.3">
      <c r="A88" s="69" t="s">
        <v>315</v>
      </c>
      <c r="B88" s="80">
        <v>262.5</v>
      </c>
      <c r="C88" s="68">
        <v>43676</v>
      </c>
      <c r="D88" s="79">
        <v>866161</v>
      </c>
      <c r="E88" s="23">
        <v>43696</v>
      </c>
      <c r="F88" s="82" t="s">
        <v>1157</v>
      </c>
      <c r="G88" s="56"/>
    </row>
    <row r="89" spans="1:7" s="55" customFormat="1" ht="165" x14ac:dyDescent="0.3">
      <c r="A89" s="69" t="s">
        <v>316</v>
      </c>
      <c r="B89" s="80">
        <v>75</v>
      </c>
      <c r="C89" s="68">
        <v>43678</v>
      </c>
      <c r="D89" s="79">
        <v>866318</v>
      </c>
      <c r="E89" s="23">
        <v>43699</v>
      </c>
      <c r="F89" s="82" t="s">
        <v>1158</v>
      </c>
      <c r="G89" s="56"/>
    </row>
    <row r="90" spans="1:7" s="55" customFormat="1" ht="165" x14ac:dyDescent="0.3">
      <c r="A90" s="69" t="s">
        <v>321</v>
      </c>
      <c r="B90" s="80">
        <v>15</v>
      </c>
      <c r="C90" s="68">
        <v>43678</v>
      </c>
      <c r="D90" s="79">
        <v>866351</v>
      </c>
      <c r="E90" s="23">
        <v>43698</v>
      </c>
      <c r="F90" s="82" t="s">
        <v>1163</v>
      </c>
      <c r="G90" s="56"/>
    </row>
    <row r="91" spans="1:7" s="55" customFormat="1" ht="148.5" x14ac:dyDescent="0.3">
      <c r="A91" s="69" t="s">
        <v>326</v>
      </c>
      <c r="B91" s="80">
        <v>375</v>
      </c>
      <c r="C91" s="68">
        <v>43676</v>
      </c>
      <c r="D91" s="79">
        <v>865459</v>
      </c>
      <c r="E91" s="23">
        <v>43693</v>
      </c>
      <c r="F91" s="82" t="s">
        <v>1185</v>
      </c>
      <c r="G91" s="56"/>
    </row>
    <row r="92" spans="1:7" s="55" customFormat="1" ht="148.5" x14ac:dyDescent="0.3">
      <c r="A92" s="69" t="s">
        <v>349</v>
      </c>
      <c r="B92" s="80">
        <v>1125</v>
      </c>
      <c r="C92" s="68">
        <v>43676</v>
      </c>
      <c r="D92" s="79">
        <v>865656</v>
      </c>
      <c r="E92" s="23">
        <v>43694</v>
      </c>
      <c r="F92" s="82" t="s">
        <v>1208</v>
      </c>
      <c r="G92" s="56"/>
    </row>
    <row r="93" spans="1:7" s="55" customFormat="1" ht="148.5" x14ac:dyDescent="0.3">
      <c r="A93" s="69" t="s">
        <v>351</v>
      </c>
      <c r="B93" s="80">
        <v>375</v>
      </c>
      <c r="C93" s="68">
        <v>43676</v>
      </c>
      <c r="D93" s="79">
        <v>865672</v>
      </c>
      <c r="E93" s="23">
        <v>43697</v>
      </c>
      <c r="F93" s="82" t="s">
        <v>1210</v>
      </c>
      <c r="G93" s="56"/>
    </row>
    <row r="94" spans="1:7" s="55" customFormat="1" ht="148.5" x14ac:dyDescent="0.3">
      <c r="A94" s="69" t="s">
        <v>353</v>
      </c>
      <c r="B94" s="80">
        <v>375</v>
      </c>
      <c r="C94" s="68">
        <v>43676</v>
      </c>
      <c r="D94" s="79">
        <v>865687</v>
      </c>
      <c r="E94" s="23">
        <v>43693</v>
      </c>
      <c r="F94" s="82" t="s">
        <v>1212</v>
      </c>
      <c r="G94" s="56"/>
    </row>
    <row r="95" spans="1:7" s="55" customFormat="1" ht="148.5" x14ac:dyDescent="0.3">
      <c r="A95" s="69" t="s">
        <v>357</v>
      </c>
      <c r="B95" s="80">
        <v>375</v>
      </c>
      <c r="C95" s="68">
        <v>43676</v>
      </c>
      <c r="D95" s="79">
        <v>865757</v>
      </c>
      <c r="E95" s="23">
        <v>43698</v>
      </c>
      <c r="F95" s="82" t="s">
        <v>1216</v>
      </c>
      <c r="G95" s="56"/>
    </row>
    <row r="96" spans="1:7" s="55" customFormat="1" ht="148.5" x14ac:dyDescent="0.3">
      <c r="A96" s="69" t="s">
        <v>358</v>
      </c>
      <c r="B96" s="80">
        <v>375</v>
      </c>
      <c r="C96" s="68">
        <v>43676</v>
      </c>
      <c r="D96" s="79">
        <v>865758</v>
      </c>
      <c r="E96" s="23">
        <v>43698</v>
      </c>
      <c r="F96" s="82" t="s">
        <v>1217</v>
      </c>
      <c r="G96" s="56"/>
    </row>
    <row r="97" spans="1:7" s="55" customFormat="1" ht="148.5" x14ac:dyDescent="0.3">
      <c r="A97" s="69" t="s">
        <v>359</v>
      </c>
      <c r="B97" s="80">
        <v>375</v>
      </c>
      <c r="C97" s="68">
        <v>43676</v>
      </c>
      <c r="D97" s="79">
        <v>865759</v>
      </c>
      <c r="E97" s="23">
        <v>43697</v>
      </c>
      <c r="F97" s="82" t="s">
        <v>1218</v>
      </c>
      <c r="G97" s="56"/>
    </row>
    <row r="98" spans="1:7" s="55" customFormat="1" ht="148.5" x14ac:dyDescent="0.3">
      <c r="A98" s="69" t="s">
        <v>361</v>
      </c>
      <c r="B98" s="80">
        <v>375</v>
      </c>
      <c r="C98" s="68">
        <v>43676</v>
      </c>
      <c r="D98" s="79">
        <v>865765</v>
      </c>
      <c r="E98" s="23">
        <v>43700</v>
      </c>
      <c r="F98" s="82" t="s">
        <v>1220</v>
      </c>
      <c r="G98" s="56"/>
    </row>
    <row r="99" spans="1:7" s="55" customFormat="1" ht="148.5" x14ac:dyDescent="0.3">
      <c r="A99" s="69" t="s">
        <v>380</v>
      </c>
      <c r="B99" s="80">
        <v>750</v>
      </c>
      <c r="C99" s="68">
        <v>43676</v>
      </c>
      <c r="D99" s="79">
        <v>865887</v>
      </c>
      <c r="E99" s="23">
        <v>43697</v>
      </c>
      <c r="F99" s="82" t="s">
        <v>1239</v>
      </c>
      <c r="G99" s="56"/>
    </row>
    <row r="100" spans="1:7" s="55" customFormat="1" ht="148.5" x14ac:dyDescent="0.3">
      <c r="A100" s="69" t="s">
        <v>381</v>
      </c>
      <c r="B100" s="80">
        <v>375</v>
      </c>
      <c r="C100" s="68">
        <v>43676</v>
      </c>
      <c r="D100" s="79">
        <v>865890</v>
      </c>
      <c r="E100" s="23">
        <v>43698</v>
      </c>
      <c r="F100" s="82" t="s">
        <v>1240</v>
      </c>
      <c r="G100" s="56"/>
    </row>
    <row r="101" spans="1:7" s="55" customFormat="1" ht="165" x14ac:dyDescent="0.3">
      <c r="A101" s="69" t="s">
        <v>396</v>
      </c>
      <c r="B101" s="80">
        <v>375</v>
      </c>
      <c r="C101" s="68">
        <v>43676</v>
      </c>
      <c r="D101" s="79">
        <v>866037</v>
      </c>
      <c r="E101" s="23">
        <v>43699</v>
      </c>
      <c r="F101" s="82" t="s">
        <v>1256</v>
      </c>
      <c r="G101" s="56"/>
    </row>
    <row r="102" spans="1:7" s="55" customFormat="1" ht="165" x14ac:dyDescent="0.3">
      <c r="A102" s="69" t="s">
        <v>400</v>
      </c>
      <c r="B102" s="80">
        <v>1500</v>
      </c>
      <c r="C102" s="68">
        <v>43676</v>
      </c>
      <c r="D102" s="79">
        <v>866061</v>
      </c>
      <c r="E102" s="23">
        <v>43697</v>
      </c>
      <c r="F102" s="82" t="s">
        <v>1260</v>
      </c>
      <c r="G102" s="56"/>
    </row>
    <row r="103" spans="1:7" s="55" customFormat="1" ht="165" x14ac:dyDescent="0.3">
      <c r="A103" s="69" t="s">
        <v>403</v>
      </c>
      <c r="B103" s="80">
        <v>375</v>
      </c>
      <c r="C103" s="68">
        <v>43676</v>
      </c>
      <c r="D103" s="79">
        <v>866082</v>
      </c>
      <c r="E103" s="23">
        <v>43698</v>
      </c>
      <c r="F103" s="82" t="s">
        <v>1263</v>
      </c>
      <c r="G103" s="56"/>
    </row>
    <row r="104" spans="1:7" s="55" customFormat="1" ht="165" x14ac:dyDescent="0.3">
      <c r="A104" s="69" t="s">
        <v>411</v>
      </c>
      <c r="B104" s="80">
        <v>75</v>
      </c>
      <c r="C104" s="68">
        <v>43676</v>
      </c>
      <c r="D104" s="79">
        <v>866139</v>
      </c>
      <c r="E104" s="23">
        <v>43698</v>
      </c>
      <c r="F104" s="82" t="s">
        <v>1271</v>
      </c>
      <c r="G104" s="56"/>
    </row>
    <row r="105" spans="1:7" s="55" customFormat="1" ht="165" x14ac:dyDescent="0.3">
      <c r="A105" s="69" t="s">
        <v>216</v>
      </c>
      <c r="B105" s="80">
        <v>75</v>
      </c>
      <c r="C105" s="68">
        <v>43676</v>
      </c>
      <c r="D105" s="79">
        <v>866147</v>
      </c>
      <c r="E105" s="23">
        <v>43703</v>
      </c>
      <c r="F105" s="82" t="s">
        <v>1272</v>
      </c>
      <c r="G105" s="56"/>
    </row>
    <row r="106" spans="1:7" s="55" customFormat="1" ht="165" x14ac:dyDescent="0.3">
      <c r="A106" s="69" t="s">
        <v>412</v>
      </c>
      <c r="B106" s="80">
        <v>3000</v>
      </c>
      <c r="C106" s="68">
        <v>43676</v>
      </c>
      <c r="D106" s="79">
        <v>866150</v>
      </c>
      <c r="E106" s="23">
        <v>43699</v>
      </c>
      <c r="F106" s="82" t="s">
        <v>1273</v>
      </c>
      <c r="G106" s="56"/>
    </row>
    <row r="107" spans="1:7" s="55" customFormat="1" ht="165" x14ac:dyDescent="0.3">
      <c r="A107" s="69" t="s">
        <v>413</v>
      </c>
      <c r="B107" s="80">
        <v>375</v>
      </c>
      <c r="C107" s="68">
        <v>43676</v>
      </c>
      <c r="D107" s="79">
        <v>866159</v>
      </c>
      <c r="E107" s="23">
        <v>43697</v>
      </c>
      <c r="F107" s="82" t="s">
        <v>1274</v>
      </c>
      <c r="G107" s="56"/>
    </row>
    <row r="108" spans="1:7" s="55" customFormat="1" ht="165" x14ac:dyDescent="0.3">
      <c r="A108" s="69" t="s">
        <v>423</v>
      </c>
      <c r="B108" s="80">
        <v>1500</v>
      </c>
      <c r="C108" s="68">
        <v>43678</v>
      </c>
      <c r="D108" s="79">
        <v>866357</v>
      </c>
      <c r="E108" s="23">
        <v>43694</v>
      </c>
      <c r="F108" s="82" t="s">
        <v>1285</v>
      </c>
      <c r="G108" s="56"/>
    </row>
    <row r="109" spans="1:7" s="55" customFormat="1" ht="148.5" x14ac:dyDescent="0.3">
      <c r="A109" s="69" t="s">
        <v>430</v>
      </c>
      <c r="B109" s="80">
        <v>375</v>
      </c>
      <c r="C109" s="68">
        <v>43676</v>
      </c>
      <c r="D109" s="79">
        <v>865452</v>
      </c>
      <c r="E109" s="23">
        <v>43699</v>
      </c>
      <c r="F109" s="82" t="s">
        <v>1308</v>
      </c>
      <c r="G109" s="56"/>
    </row>
    <row r="110" spans="1:7" s="55" customFormat="1" ht="148.5" x14ac:dyDescent="0.3">
      <c r="A110" s="69" t="s">
        <v>431</v>
      </c>
      <c r="B110" s="80">
        <v>30</v>
      </c>
      <c r="C110" s="68">
        <v>43676</v>
      </c>
      <c r="D110" s="79">
        <v>865455</v>
      </c>
      <c r="E110" s="23">
        <v>43693</v>
      </c>
      <c r="F110" s="82" t="s">
        <v>1309</v>
      </c>
      <c r="G110" s="56"/>
    </row>
    <row r="111" spans="1:7" s="55" customFormat="1" ht="148.5" x14ac:dyDescent="0.3">
      <c r="A111" s="69" t="s">
        <v>435</v>
      </c>
      <c r="B111" s="80">
        <v>1125</v>
      </c>
      <c r="C111" s="68">
        <v>43676</v>
      </c>
      <c r="D111" s="79">
        <v>865463</v>
      </c>
      <c r="E111" s="23">
        <v>43700</v>
      </c>
      <c r="F111" s="82" t="s">
        <v>1313</v>
      </c>
      <c r="G111" s="56"/>
    </row>
    <row r="112" spans="1:7" s="55" customFormat="1" ht="148.5" x14ac:dyDescent="0.3">
      <c r="A112" s="69" t="s">
        <v>436</v>
      </c>
      <c r="B112" s="80">
        <v>2250</v>
      </c>
      <c r="C112" s="68">
        <v>43676</v>
      </c>
      <c r="D112" s="79">
        <v>865489</v>
      </c>
      <c r="E112" s="23">
        <v>43697</v>
      </c>
      <c r="F112" s="82" t="s">
        <v>1314</v>
      </c>
      <c r="G112" s="56"/>
    </row>
    <row r="113" spans="1:7" s="55" customFormat="1" ht="148.5" x14ac:dyDescent="0.3">
      <c r="A113" s="69" t="s">
        <v>442</v>
      </c>
      <c r="B113" s="80">
        <v>750</v>
      </c>
      <c r="C113" s="68">
        <v>43676</v>
      </c>
      <c r="D113" s="79">
        <v>865529</v>
      </c>
      <c r="E113" s="23">
        <v>43697</v>
      </c>
      <c r="F113" s="82" t="s">
        <v>1320</v>
      </c>
      <c r="G113" s="56"/>
    </row>
    <row r="114" spans="1:7" s="55" customFormat="1" ht="148.5" x14ac:dyDescent="0.3">
      <c r="A114" s="69" t="s">
        <v>443</v>
      </c>
      <c r="B114" s="80">
        <v>375</v>
      </c>
      <c r="C114" s="68">
        <v>43676</v>
      </c>
      <c r="D114" s="79">
        <v>865531</v>
      </c>
      <c r="E114" s="23">
        <v>43697</v>
      </c>
      <c r="F114" s="82" t="s">
        <v>1321</v>
      </c>
      <c r="G114" s="56"/>
    </row>
    <row r="115" spans="1:7" s="55" customFormat="1" ht="148.5" x14ac:dyDescent="0.3">
      <c r="A115" s="69" t="s">
        <v>452</v>
      </c>
      <c r="B115" s="80">
        <v>750</v>
      </c>
      <c r="C115" s="68">
        <v>43676</v>
      </c>
      <c r="D115" s="79">
        <v>865609</v>
      </c>
      <c r="E115" s="23">
        <v>43700</v>
      </c>
      <c r="F115" s="82" t="s">
        <v>1330</v>
      </c>
      <c r="G115" s="56"/>
    </row>
    <row r="116" spans="1:7" s="55" customFormat="1" ht="148.5" x14ac:dyDescent="0.3">
      <c r="A116" s="69" t="s">
        <v>454</v>
      </c>
      <c r="B116" s="80">
        <v>375</v>
      </c>
      <c r="C116" s="68">
        <v>43676</v>
      </c>
      <c r="D116" s="79">
        <v>865624</v>
      </c>
      <c r="E116" s="23">
        <v>43703</v>
      </c>
      <c r="F116" s="82" t="s">
        <v>1332</v>
      </c>
      <c r="G116" s="56"/>
    </row>
    <row r="117" spans="1:7" s="55" customFormat="1" ht="148.5" x14ac:dyDescent="0.3">
      <c r="A117" s="69" t="s">
        <v>457</v>
      </c>
      <c r="B117" s="80">
        <v>375</v>
      </c>
      <c r="C117" s="68">
        <v>43676</v>
      </c>
      <c r="D117" s="79">
        <v>865641</v>
      </c>
      <c r="E117" s="23">
        <v>43699</v>
      </c>
      <c r="F117" s="82" t="s">
        <v>1335</v>
      </c>
      <c r="G117" s="56"/>
    </row>
    <row r="118" spans="1:7" s="55" customFormat="1" ht="148.5" x14ac:dyDescent="0.3">
      <c r="A118" s="69" t="s">
        <v>464</v>
      </c>
      <c r="B118" s="80">
        <v>1125</v>
      </c>
      <c r="C118" s="68">
        <v>43676</v>
      </c>
      <c r="D118" s="79">
        <v>865693</v>
      </c>
      <c r="E118" s="23">
        <v>43698</v>
      </c>
      <c r="F118" s="82" t="s">
        <v>1342</v>
      </c>
      <c r="G118" s="56"/>
    </row>
    <row r="119" spans="1:7" s="55" customFormat="1" ht="148.5" x14ac:dyDescent="0.3">
      <c r="A119" s="69" t="s">
        <v>470</v>
      </c>
      <c r="B119" s="80">
        <v>375</v>
      </c>
      <c r="C119" s="68">
        <v>43676</v>
      </c>
      <c r="D119" s="79">
        <v>865725</v>
      </c>
      <c r="E119" s="23">
        <v>43698</v>
      </c>
      <c r="F119" s="82" t="s">
        <v>1348</v>
      </c>
      <c r="G119" s="56"/>
    </row>
    <row r="120" spans="1:7" s="55" customFormat="1" ht="148.5" x14ac:dyDescent="0.3">
      <c r="A120" s="69" t="s">
        <v>471</v>
      </c>
      <c r="B120" s="80">
        <v>375</v>
      </c>
      <c r="C120" s="68">
        <v>43676</v>
      </c>
      <c r="D120" s="79">
        <v>865727</v>
      </c>
      <c r="E120" s="23">
        <v>43693</v>
      </c>
      <c r="F120" s="82" t="s">
        <v>1349</v>
      </c>
      <c r="G120" s="56"/>
    </row>
    <row r="121" spans="1:7" s="55" customFormat="1" ht="148.5" x14ac:dyDescent="0.3">
      <c r="A121" s="69" t="s">
        <v>478</v>
      </c>
      <c r="B121" s="80">
        <v>375</v>
      </c>
      <c r="C121" s="68">
        <v>43676</v>
      </c>
      <c r="D121" s="79">
        <v>865818</v>
      </c>
      <c r="E121" s="23">
        <v>43700</v>
      </c>
      <c r="F121" s="82" t="s">
        <v>1356</v>
      </c>
      <c r="G121" s="56"/>
    </row>
    <row r="122" spans="1:7" s="55" customFormat="1" ht="148.5" x14ac:dyDescent="0.3">
      <c r="A122" s="69" t="s">
        <v>482</v>
      </c>
      <c r="B122" s="80">
        <v>750</v>
      </c>
      <c r="C122" s="68">
        <v>43676</v>
      </c>
      <c r="D122" s="79">
        <v>865861</v>
      </c>
      <c r="E122" s="23">
        <v>43697</v>
      </c>
      <c r="F122" s="82" t="s">
        <v>1360</v>
      </c>
      <c r="G122" s="56"/>
    </row>
    <row r="123" spans="1:7" s="55" customFormat="1" ht="148.5" x14ac:dyDescent="0.3">
      <c r="A123" s="69" t="s">
        <v>483</v>
      </c>
      <c r="B123" s="80">
        <v>375</v>
      </c>
      <c r="C123" s="68">
        <v>43676</v>
      </c>
      <c r="D123" s="79">
        <v>865869</v>
      </c>
      <c r="E123" s="23">
        <v>43703</v>
      </c>
      <c r="F123" s="82" t="s">
        <v>1361</v>
      </c>
      <c r="G123" s="56"/>
    </row>
    <row r="124" spans="1:7" s="55" customFormat="1" ht="148.5" x14ac:dyDescent="0.3">
      <c r="A124" s="69" t="s">
        <v>488</v>
      </c>
      <c r="B124" s="80">
        <v>750</v>
      </c>
      <c r="C124" s="68">
        <v>43676</v>
      </c>
      <c r="D124" s="79">
        <v>865898</v>
      </c>
      <c r="E124" s="23">
        <v>43697</v>
      </c>
      <c r="F124" s="82" t="s">
        <v>1367</v>
      </c>
      <c r="G124" s="56"/>
    </row>
    <row r="125" spans="1:7" s="55" customFormat="1" ht="148.5" x14ac:dyDescent="0.3">
      <c r="A125" s="69" t="s">
        <v>492</v>
      </c>
      <c r="B125" s="80">
        <v>375</v>
      </c>
      <c r="C125" s="68">
        <v>43676</v>
      </c>
      <c r="D125" s="79">
        <v>865903</v>
      </c>
      <c r="E125" s="23">
        <v>43694</v>
      </c>
      <c r="F125" s="82" t="s">
        <v>1371</v>
      </c>
      <c r="G125" s="56"/>
    </row>
    <row r="126" spans="1:7" s="55" customFormat="1" ht="148.5" x14ac:dyDescent="0.3">
      <c r="A126" s="69" t="s">
        <v>493</v>
      </c>
      <c r="B126" s="80">
        <v>375</v>
      </c>
      <c r="C126" s="68">
        <v>43676</v>
      </c>
      <c r="D126" s="79">
        <v>865922</v>
      </c>
      <c r="E126" s="23">
        <v>43694</v>
      </c>
      <c r="F126" s="82" t="s">
        <v>1372</v>
      </c>
      <c r="G126" s="56"/>
    </row>
    <row r="127" spans="1:7" s="55" customFormat="1" ht="148.5" x14ac:dyDescent="0.3">
      <c r="A127" s="69" t="s">
        <v>500</v>
      </c>
      <c r="B127" s="80">
        <v>1125</v>
      </c>
      <c r="C127" s="68">
        <v>43676</v>
      </c>
      <c r="D127" s="79">
        <v>865944</v>
      </c>
      <c r="E127" s="23">
        <v>43698</v>
      </c>
      <c r="F127" s="82" t="s">
        <v>1379</v>
      </c>
      <c r="G127" s="56"/>
    </row>
    <row r="128" spans="1:7" s="55" customFormat="1" ht="165" x14ac:dyDescent="0.3">
      <c r="A128" s="69" t="s">
        <v>503</v>
      </c>
      <c r="B128" s="80">
        <v>375</v>
      </c>
      <c r="C128" s="68">
        <v>43676</v>
      </c>
      <c r="D128" s="79">
        <v>865991</v>
      </c>
      <c r="E128" s="23">
        <v>43699</v>
      </c>
      <c r="F128" s="82" t="s">
        <v>1384</v>
      </c>
      <c r="G128" s="56"/>
    </row>
    <row r="129" spans="1:7" s="55" customFormat="1" ht="165" x14ac:dyDescent="0.3">
      <c r="A129" s="69" t="s">
        <v>504</v>
      </c>
      <c r="B129" s="80">
        <v>900</v>
      </c>
      <c r="C129" s="68">
        <v>43676</v>
      </c>
      <c r="D129" s="79">
        <v>866006</v>
      </c>
      <c r="E129" s="23">
        <v>43694</v>
      </c>
      <c r="F129" s="82" t="s">
        <v>1385</v>
      </c>
      <c r="G129" s="56"/>
    </row>
    <row r="130" spans="1:7" s="55" customFormat="1" ht="165" x14ac:dyDescent="0.3">
      <c r="A130" s="69" t="s">
        <v>506</v>
      </c>
      <c r="B130" s="80">
        <v>15</v>
      </c>
      <c r="C130" s="68">
        <v>43676</v>
      </c>
      <c r="D130" s="79">
        <v>866011</v>
      </c>
      <c r="E130" s="23">
        <v>43693</v>
      </c>
      <c r="F130" s="82" t="s">
        <v>1387</v>
      </c>
      <c r="G130" s="56"/>
    </row>
    <row r="131" spans="1:7" s="55" customFormat="1" ht="165" x14ac:dyDescent="0.3">
      <c r="A131" s="69" t="s">
        <v>508</v>
      </c>
      <c r="B131" s="80">
        <v>15</v>
      </c>
      <c r="C131" s="68">
        <v>43676</v>
      </c>
      <c r="D131" s="79">
        <v>866014</v>
      </c>
      <c r="E131" s="23">
        <v>43693</v>
      </c>
      <c r="F131" s="82" t="s">
        <v>1389</v>
      </c>
      <c r="G131" s="56"/>
    </row>
    <row r="132" spans="1:7" s="55" customFormat="1" ht="165" x14ac:dyDescent="0.3">
      <c r="A132" s="69" t="s">
        <v>509</v>
      </c>
      <c r="B132" s="80">
        <v>375</v>
      </c>
      <c r="C132" s="68">
        <v>43676</v>
      </c>
      <c r="D132" s="79">
        <v>866026</v>
      </c>
      <c r="E132" s="23">
        <v>43697</v>
      </c>
      <c r="F132" s="82" t="s">
        <v>1390</v>
      </c>
      <c r="G132" s="56"/>
    </row>
    <row r="133" spans="1:7" s="55" customFormat="1" ht="165" x14ac:dyDescent="0.3">
      <c r="A133" s="69" t="s">
        <v>511</v>
      </c>
      <c r="B133" s="80">
        <v>37.5</v>
      </c>
      <c r="C133" s="68">
        <v>43676</v>
      </c>
      <c r="D133" s="79">
        <v>866070</v>
      </c>
      <c r="E133" s="23">
        <v>43697</v>
      </c>
      <c r="F133" s="82" t="s">
        <v>1392</v>
      </c>
      <c r="G133" s="56"/>
    </row>
    <row r="134" spans="1:7" s="55" customFormat="1" ht="165" x14ac:dyDescent="0.3">
      <c r="A134" s="69" t="s">
        <v>515</v>
      </c>
      <c r="B134" s="80">
        <v>300</v>
      </c>
      <c r="C134" s="68">
        <v>43676</v>
      </c>
      <c r="D134" s="79">
        <v>866088</v>
      </c>
      <c r="E134" s="23">
        <v>43693</v>
      </c>
      <c r="F134" s="82" t="s">
        <v>1396</v>
      </c>
      <c r="G134" s="56"/>
    </row>
    <row r="135" spans="1:7" s="55" customFormat="1" ht="165" x14ac:dyDescent="0.3">
      <c r="A135" s="69" t="s">
        <v>516</v>
      </c>
      <c r="B135" s="80">
        <v>7.5</v>
      </c>
      <c r="C135" s="68">
        <v>43676</v>
      </c>
      <c r="D135" s="79">
        <v>866090</v>
      </c>
      <c r="E135" s="23">
        <v>43696</v>
      </c>
      <c r="F135" s="82" t="s">
        <v>1397</v>
      </c>
      <c r="G135" s="56"/>
    </row>
    <row r="136" spans="1:7" s="55" customFormat="1" ht="165" x14ac:dyDescent="0.3">
      <c r="A136" s="69" t="s">
        <v>526</v>
      </c>
      <c r="B136" s="80">
        <v>150</v>
      </c>
      <c r="C136" s="68">
        <v>43676</v>
      </c>
      <c r="D136" s="79">
        <v>866142</v>
      </c>
      <c r="E136" s="23">
        <v>43697</v>
      </c>
      <c r="F136" s="82" t="s">
        <v>1407</v>
      </c>
      <c r="G136" s="56"/>
    </row>
    <row r="137" spans="1:7" s="55" customFormat="1" ht="148.5" x14ac:dyDescent="0.3">
      <c r="A137" s="69" t="s">
        <v>537</v>
      </c>
      <c r="B137" s="80">
        <v>150</v>
      </c>
      <c r="C137" s="68">
        <v>43676</v>
      </c>
      <c r="D137" s="79">
        <v>865303</v>
      </c>
      <c r="E137" s="23">
        <v>43696</v>
      </c>
      <c r="F137" s="82" t="s">
        <v>1421</v>
      </c>
      <c r="G137" s="56"/>
    </row>
    <row r="138" spans="1:7" s="55" customFormat="1" ht="148.5" x14ac:dyDescent="0.3">
      <c r="A138" s="69" t="s">
        <v>553</v>
      </c>
      <c r="B138" s="80">
        <v>375</v>
      </c>
      <c r="C138" s="68">
        <v>43676</v>
      </c>
      <c r="D138" s="79">
        <v>865569</v>
      </c>
      <c r="E138" s="23">
        <v>43696</v>
      </c>
      <c r="F138" s="82" t="s">
        <v>1452</v>
      </c>
      <c r="G138" s="56"/>
    </row>
    <row r="139" spans="1:7" s="55" customFormat="1" ht="148.5" x14ac:dyDescent="0.3">
      <c r="A139" s="69" t="s">
        <v>580</v>
      </c>
      <c r="B139" s="80">
        <v>1125</v>
      </c>
      <c r="C139" s="68">
        <v>43676</v>
      </c>
      <c r="D139" s="79">
        <v>865808</v>
      </c>
      <c r="E139" s="23">
        <v>43698</v>
      </c>
      <c r="F139" s="82" t="s">
        <v>1479</v>
      </c>
      <c r="G139" s="56"/>
    </row>
    <row r="140" spans="1:7" s="55" customFormat="1" ht="148.5" x14ac:dyDescent="0.3">
      <c r="A140" s="69" t="s">
        <v>581</v>
      </c>
      <c r="B140" s="80">
        <v>375</v>
      </c>
      <c r="C140" s="68">
        <v>43676</v>
      </c>
      <c r="D140" s="79">
        <v>865815</v>
      </c>
      <c r="E140" s="23">
        <v>43700</v>
      </c>
      <c r="F140" s="82" t="s">
        <v>1480</v>
      </c>
      <c r="G140" s="56"/>
    </row>
    <row r="141" spans="1:7" s="55" customFormat="1" ht="148.5" x14ac:dyDescent="0.3">
      <c r="A141" s="69" t="s">
        <v>596</v>
      </c>
      <c r="B141" s="80">
        <v>375</v>
      </c>
      <c r="C141" s="68">
        <v>43676</v>
      </c>
      <c r="D141" s="79">
        <v>865943</v>
      </c>
      <c r="E141" s="23">
        <v>43694</v>
      </c>
      <c r="F141" s="82" t="s">
        <v>1495</v>
      </c>
      <c r="G141" s="56"/>
    </row>
    <row r="142" spans="1:7" s="55" customFormat="1" ht="148.5" x14ac:dyDescent="0.3">
      <c r="A142" s="69" t="s">
        <v>598</v>
      </c>
      <c r="B142" s="80">
        <v>375</v>
      </c>
      <c r="C142" s="68">
        <v>43676</v>
      </c>
      <c r="D142" s="79">
        <v>865953</v>
      </c>
      <c r="E142" s="23">
        <v>43697</v>
      </c>
      <c r="F142" s="82" t="s">
        <v>1497</v>
      </c>
      <c r="G142" s="56"/>
    </row>
    <row r="143" spans="1:7" s="55" customFormat="1" ht="165" x14ac:dyDescent="0.3">
      <c r="A143" s="69" t="s">
        <v>607</v>
      </c>
      <c r="B143" s="80">
        <v>375</v>
      </c>
      <c r="C143" s="68">
        <v>43676</v>
      </c>
      <c r="D143" s="79">
        <v>866039</v>
      </c>
      <c r="E143" s="23">
        <v>43697</v>
      </c>
      <c r="F143" s="82" t="s">
        <v>1506</v>
      </c>
      <c r="G143" s="56"/>
    </row>
    <row r="144" spans="1:7" s="55" customFormat="1" ht="165" x14ac:dyDescent="0.3">
      <c r="A144" s="69" t="s">
        <v>613</v>
      </c>
      <c r="B144" s="80">
        <v>187.5</v>
      </c>
      <c r="C144" s="68">
        <v>43676</v>
      </c>
      <c r="D144" s="79">
        <v>866101</v>
      </c>
      <c r="E144" s="23">
        <v>43697</v>
      </c>
      <c r="F144" s="82" t="s">
        <v>1512</v>
      </c>
      <c r="G144" s="56"/>
    </row>
    <row r="145" spans="1:7" s="55" customFormat="1" ht="165" x14ac:dyDescent="0.3">
      <c r="A145" s="69" t="s">
        <v>617</v>
      </c>
      <c r="B145" s="80">
        <v>900</v>
      </c>
      <c r="C145" s="68">
        <v>43676</v>
      </c>
      <c r="D145" s="79">
        <v>866127</v>
      </c>
      <c r="E145" s="23">
        <v>43703</v>
      </c>
      <c r="F145" s="82" t="s">
        <v>1517</v>
      </c>
      <c r="G145" s="56"/>
    </row>
    <row r="146" spans="1:7" s="55" customFormat="1" ht="165" x14ac:dyDescent="0.3">
      <c r="A146" s="69" t="s">
        <v>621</v>
      </c>
      <c r="B146" s="80">
        <v>82.5</v>
      </c>
      <c r="C146" s="68">
        <v>43676</v>
      </c>
      <c r="D146" s="79">
        <v>866146</v>
      </c>
      <c r="E146" s="23">
        <v>43703</v>
      </c>
      <c r="F146" s="82" t="s">
        <v>1521</v>
      </c>
      <c r="G146" s="56"/>
    </row>
    <row r="147" spans="1:7" s="55" customFormat="1" ht="165" x14ac:dyDescent="0.3">
      <c r="A147" s="69" t="s">
        <v>628</v>
      </c>
      <c r="B147" s="80">
        <v>7.5</v>
      </c>
      <c r="C147" s="68">
        <v>43678</v>
      </c>
      <c r="D147" s="79">
        <v>866342</v>
      </c>
      <c r="E147" s="23">
        <v>43696</v>
      </c>
      <c r="F147" s="82" t="s">
        <v>1528</v>
      </c>
      <c r="G147" s="56"/>
    </row>
    <row r="148" spans="1:7" s="55" customFormat="1" ht="148.5" x14ac:dyDescent="0.3">
      <c r="A148" s="69" t="s">
        <v>629</v>
      </c>
      <c r="B148" s="80">
        <v>375</v>
      </c>
      <c r="C148" s="68">
        <v>43676</v>
      </c>
      <c r="D148" s="79">
        <v>865310</v>
      </c>
      <c r="E148" s="23">
        <v>43694</v>
      </c>
      <c r="F148" s="82" t="s">
        <v>1529</v>
      </c>
      <c r="G148" s="56"/>
    </row>
    <row r="149" spans="1:7" s="55" customFormat="1" ht="148.5" x14ac:dyDescent="0.3">
      <c r="A149" s="69" t="s">
        <v>638</v>
      </c>
      <c r="B149" s="80">
        <v>375</v>
      </c>
      <c r="C149" s="68">
        <v>43676</v>
      </c>
      <c r="D149" s="79">
        <v>865504</v>
      </c>
      <c r="E149" s="23">
        <v>43697</v>
      </c>
      <c r="F149" s="82" t="s">
        <v>1549</v>
      </c>
      <c r="G149" s="56"/>
    </row>
    <row r="150" spans="1:7" s="55" customFormat="1" ht="148.5" x14ac:dyDescent="0.3">
      <c r="A150" s="69" t="s">
        <v>647</v>
      </c>
      <c r="B150" s="80">
        <v>375</v>
      </c>
      <c r="C150" s="68">
        <v>43676</v>
      </c>
      <c r="D150" s="79">
        <v>865598</v>
      </c>
      <c r="E150" s="23">
        <v>43699</v>
      </c>
      <c r="F150" s="82" t="s">
        <v>1558</v>
      </c>
      <c r="G150" s="56"/>
    </row>
    <row r="151" spans="1:7" s="55" customFormat="1" ht="148.5" x14ac:dyDescent="0.3">
      <c r="A151" s="69" t="s">
        <v>652</v>
      </c>
      <c r="B151" s="80">
        <v>750</v>
      </c>
      <c r="C151" s="68">
        <v>43676</v>
      </c>
      <c r="D151" s="79">
        <v>865662</v>
      </c>
      <c r="E151" s="23">
        <v>43703</v>
      </c>
      <c r="F151" s="82" t="s">
        <v>1563</v>
      </c>
      <c r="G151" s="56"/>
    </row>
    <row r="152" spans="1:7" s="55" customFormat="1" ht="148.5" x14ac:dyDescent="0.3">
      <c r="A152" s="69" t="s">
        <v>657</v>
      </c>
      <c r="B152" s="80">
        <v>375</v>
      </c>
      <c r="C152" s="68">
        <v>43676</v>
      </c>
      <c r="D152" s="79">
        <v>865698</v>
      </c>
      <c r="E152" s="23">
        <v>43697</v>
      </c>
      <c r="F152" s="82" t="s">
        <v>1568</v>
      </c>
      <c r="G152" s="56"/>
    </row>
    <row r="153" spans="1:7" s="55" customFormat="1" ht="148.5" x14ac:dyDescent="0.3">
      <c r="A153" s="69" t="s">
        <v>659</v>
      </c>
      <c r="B153" s="80">
        <v>750</v>
      </c>
      <c r="C153" s="68">
        <v>43676</v>
      </c>
      <c r="D153" s="79">
        <v>865710</v>
      </c>
      <c r="E153" s="23">
        <v>43698</v>
      </c>
      <c r="F153" s="82" t="s">
        <v>1570</v>
      </c>
      <c r="G153" s="56"/>
    </row>
    <row r="154" spans="1:7" s="55" customFormat="1" ht="148.5" x14ac:dyDescent="0.3">
      <c r="A154" s="69" t="s">
        <v>661</v>
      </c>
      <c r="B154" s="80">
        <v>375</v>
      </c>
      <c r="C154" s="68">
        <v>43676</v>
      </c>
      <c r="D154" s="79">
        <v>865720</v>
      </c>
      <c r="E154" s="23">
        <v>43698</v>
      </c>
      <c r="F154" s="82" t="s">
        <v>1572</v>
      </c>
      <c r="G154" s="56"/>
    </row>
    <row r="155" spans="1:7" s="55" customFormat="1" ht="148.5" x14ac:dyDescent="0.3">
      <c r="A155" s="69" t="s">
        <v>668</v>
      </c>
      <c r="B155" s="80">
        <v>1125</v>
      </c>
      <c r="C155" s="68">
        <v>43676</v>
      </c>
      <c r="D155" s="79">
        <v>865750</v>
      </c>
      <c r="E155" s="23">
        <v>43697</v>
      </c>
      <c r="F155" s="82" t="s">
        <v>1580</v>
      </c>
      <c r="G155" s="56"/>
    </row>
    <row r="156" spans="1:7" s="55" customFormat="1" ht="148.5" x14ac:dyDescent="0.3">
      <c r="A156" s="69" t="s">
        <v>671</v>
      </c>
      <c r="B156" s="80">
        <v>375</v>
      </c>
      <c r="C156" s="68">
        <v>43676</v>
      </c>
      <c r="D156" s="79">
        <v>865767</v>
      </c>
      <c r="E156" s="23">
        <v>43698</v>
      </c>
      <c r="F156" s="82" t="s">
        <v>1583</v>
      </c>
      <c r="G156" s="56"/>
    </row>
    <row r="157" spans="1:7" s="55" customFormat="1" ht="148.5" x14ac:dyDescent="0.3">
      <c r="A157" s="69" t="s">
        <v>684</v>
      </c>
      <c r="B157" s="80">
        <v>750</v>
      </c>
      <c r="C157" s="68">
        <v>43676</v>
      </c>
      <c r="D157" s="79">
        <v>865872</v>
      </c>
      <c r="E157" s="23">
        <v>43694</v>
      </c>
      <c r="F157" s="82" t="s">
        <v>1596</v>
      </c>
      <c r="G157" s="56"/>
    </row>
    <row r="158" spans="1:7" s="55" customFormat="1" ht="148.5" x14ac:dyDescent="0.3">
      <c r="A158" s="69" t="s">
        <v>492</v>
      </c>
      <c r="B158" s="80">
        <v>750</v>
      </c>
      <c r="C158" s="68">
        <v>43676</v>
      </c>
      <c r="D158" s="79">
        <v>865905</v>
      </c>
      <c r="E158" s="23">
        <v>43694</v>
      </c>
      <c r="F158" s="82" t="s">
        <v>1599</v>
      </c>
      <c r="G158" s="56"/>
    </row>
    <row r="159" spans="1:7" s="55" customFormat="1" ht="165" x14ac:dyDescent="0.3">
      <c r="A159" s="69" t="s">
        <v>693</v>
      </c>
      <c r="B159" s="80">
        <v>375</v>
      </c>
      <c r="C159" s="68">
        <v>43676</v>
      </c>
      <c r="D159" s="79">
        <v>865996</v>
      </c>
      <c r="E159" s="23">
        <v>43697</v>
      </c>
      <c r="F159" s="82" t="s">
        <v>1609</v>
      </c>
      <c r="G159" s="56"/>
    </row>
    <row r="160" spans="1:7" s="55" customFormat="1" ht="165" x14ac:dyDescent="0.3">
      <c r="A160" s="69" t="s">
        <v>695</v>
      </c>
      <c r="B160" s="80">
        <v>7.5</v>
      </c>
      <c r="C160" s="68">
        <v>43676</v>
      </c>
      <c r="D160" s="79">
        <v>866002</v>
      </c>
      <c r="E160" s="23">
        <v>43700</v>
      </c>
      <c r="F160" s="82" t="s">
        <v>1611</v>
      </c>
      <c r="G160" s="56"/>
    </row>
    <row r="161" spans="1:7" s="55" customFormat="1" ht="165" x14ac:dyDescent="0.3">
      <c r="A161" s="69" t="s">
        <v>696</v>
      </c>
      <c r="B161" s="80">
        <v>7.5</v>
      </c>
      <c r="C161" s="68">
        <v>43676</v>
      </c>
      <c r="D161" s="79">
        <v>866010</v>
      </c>
      <c r="E161" s="23">
        <v>43694</v>
      </c>
      <c r="F161" s="82" t="s">
        <v>1612</v>
      </c>
      <c r="G161" s="56"/>
    </row>
    <row r="162" spans="1:7" s="55" customFormat="1" ht="165" x14ac:dyDescent="0.3">
      <c r="A162" s="69" t="s">
        <v>701</v>
      </c>
      <c r="B162" s="80">
        <v>750</v>
      </c>
      <c r="C162" s="68">
        <v>43676</v>
      </c>
      <c r="D162" s="79">
        <v>866028</v>
      </c>
      <c r="E162" s="23">
        <v>43699</v>
      </c>
      <c r="F162" s="82" t="s">
        <v>1617</v>
      </c>
      <c r="G162" s="56"/>
    </row>
    <row r="163" spans="1:7" s="55" customFormat="1" ht="165" x14ac:dyDescent="0.3">
      <c r="A163" s="69" t="s">
        <v>707</v>
      </c>
      <c r="B163" s="80">
        <v>139.5</v>
      </c>
      <c r="C163" s="68">
        <v>43676</v>
      </c>
      <c r="D163" s="79">
        <v>866080</v>
      </c>
      <c r="E163" s="23">
        <v>43700</v>
      </c>
      <c r="F163" s="82" t="s">
        <v>1623</v>
      </c>
      <c r="G163" s="56"/>
    </row>
    <row r="164" spans="1:7" s="55" customFormat="1" ht="165" x14ac:dyDescent="0.3">
      <c r="A164" s="69" t="s">
        <v>714</v>
      </c>
      <c r="B164" s="80">
        <v>150</v>
      </c>
      <c r="C164" s="68">
        <v>43676</v>
      </c>
      <c r="D164" s="79">
        <v>866140</v>
      </c>
      <c r="E164" s="23">
        <v>43696</v>
      </c>
      <c r="F164" s="82" t="s">
        <v>1630</v>
      </c>
      <c r="G164" s="56"/>
    </row>
    <row r="165" spans="1:7" s="55" customFormat="1" ht="165" x14ac:dyDescent="0.3">
      <c r="A165" s="69" t="s">
        <v>721</v>
      </c>
      <c r="B165" s="80">
        <v>5535</v>
      </c>
      <c r="C165" s="68">
        <v>43678</v>
      </c>
      <c r="D165" s="79">
        <v>866345</v>
      </c>
      <c r="E165" s="23">
        <v>43697</v>
      </c>
      <c r="F165" s="82" t="s">
        <v>1637</v>
      </c>
      <c r="G165" s="56"/>
    </row>
    <row r="166" spans="1:7" s="55" customFormat="1" ht="165" x14ac:dyDescent="0.3">
      <c r="A166" s="69" t="s">
        <v>722</v>
      </c>
      <c r="B166" s="80">
        <v>75</v>
      </c>
      <c r="C166" s="68">
        <v>43678</v>
      </c>
      <c r="D166" s="79">
        <v>866346</v>
      </c>
      <c r="E166" s="23">
        <v>43699</v>
      </c>
      <c r="F166" s="82" t="s">
        <v>1638</v>
      </c>
      <c r="G166" s="56"/>
    </row>
    <row r="167" spans="1:7" s="55" customFormat="1" ht="148.5" x14ac:dyDescent="0.3">
      <c r="A167" s="69" t="s">
        <v>735</v>
      </c>
      <c r="B167" s="80">
        <v>375</v>
      </c>
      <c r="C167" s="68">
        <v>43676</v>
      </c>
      <c r="D167" s="79">
        <v>865522</v>
      </c>
      <c r="E167" s="23">
        <v>43697</v>
      </c>
      <c r="F167" s="82" t="s">
        <v>1663</v>
      </c>
      <c r="G167" s="56"/>
    </row>
    <row r="168" spans="1:7" s="55" customFormat="1" ht="148.5" x14ac:dyDescent="0.3">
      <c r="A168" s="69" t="s">
        <v>741</v>
      </c>
      <c r="B168" s="80">
        <v>375</v>
      </c>
      <c r="C168" s="68">
        <v>43676</v>
      </c>
      <c r="D168" s="79">
        <v>865559</v>
      </c>
      <c r="E168" s="23">
        <v>43697</v>
      </c>
      <c r="F168" s="82" t="s">
        <v>1669</v>
      </c>
      <c r="G168" s="56"/>
    </row>
    <row r="169" spans="1:7" s="55" customFormat="1" ht="148.5" x14ac:dyDescent="0.3">
      <c r="A169" s="69" t="s">
        <v>744</v>
      </c>
      <c r="B169" s="80">
        <v>375</v>
      </c>
      <c r="C169" s="68">
        <v>43676</v>
      </c>
      <c r="D169" s="79">
        <v>865576</v>
      </c>
      <c r="E169" s="23">
        <v>43696</v>
      </c>
      <c r="F169" s="82" t="s">
        <v>1672</v>
      </c>
      <c r="G169" s="56"/>
    </row>
    <row r="170" spans="1:7" s="55" customFormat="1" ht="148.5" x14ac:dyDescent="0.3">
      <c r="A170" s="69" t="s">
        <v>749</v>
      </c>
      <c r="B170" s="80">
        <v>750</v>
      </c>
      <c r="C170" s="68">
        <v>43676</v>
      </c>
      <c r="D170" s="79">
        <v>865604</v>
      </c>
      <c r="E170" s="23">
        <v>43697</v>
      </c>
      <c r="F170" s="82" t="s">
        <v>1677</v>
      </c>
      <c r="G170" s="56"/>
    </row>
    <row r="171" spans="1:7" s="55" customFormat="1" ht="148.5" x14ac:dyDescent="0.3">
      <c r="A171" s="69" t="s">
        <v>757</v>
      </c>
      <c r="B171" s="80">
        <v>375</v>
      </c>
      <c r="C171" s="68">
        <v>43676</v>
      </c>
      <c r="D171" s="79">
        <v>865643</v>
      </c>
      <c r="E171" s="23">
        <v>43700</v>
      </c>
      <c r="F171" s="82" t="s">
        <v>1685</v>
      </c>
      <c r="G171" s="56"/>
    </row>
    <row r="172" spans="1:7" s="55" customFormat="1" ht="148.5" x14ac:dyDescent="0.3">
      <c r="A172" s="69" t="s">
        <v>758</v>
      </c>
      <c r="B172" s="80">
        <v>375</v>
      </c>
      <c r="C172" s="68">
        <v>43676</v>
      </c>
      <c r="D172" s="79">
        <v>865651</v>
      </c>
      <c r="E172" s="23">
        <v>43698</v>
      </c>
      <c r="F172" s="82" t="s">
        <v>1687</v>
      </c>
      <c r="G172" s="56"/>
    </row>
    <row r="173" spans="1:7" s="55" customFormat="1" ht="148.5" x14ac:dyDescent="0.3">
      <c r="A173" s="69" t="s">
        <v>766</v>
      </c>
      <c r="B173" s="80">
        <v>750</v>
      </c>
      <c r="C173" s="68">
        <v>43676</v>
      </c>
      <c r="D173" s="79">
        <v>865701</v>
      </c>
      <c r="E173" s="23">
        <v>43697</v>
      </c>
      <c r="F173" s="82" t="s">
        <v>1695</v>
      </c>
      <c r="G173" s="56"/>
    </row>
    <row r="174" spans="1:7" s="55" customFormat="1" ht="148.5" x14ac:dyDescent="0.3">
      <c r="A174" s="69" t="s">
        <v>770</v>
      </c>
      <c r="B174" s="80">
        <v>375</v>
      </c>
      <c r="C174" s="68">
        <v>43676</v>
      </c>
      <c r="D174" s="79">
        <v>865724</v>
      </c>
      <c r="E174" s="23">
        <v>43700</v>
      </c>
      <c r="F174" s="82" t="s">
        <v>1699</v>
      </c>
      <c r="G174" s="56"/>
    </row>
    <row r="175" spans="1:7" s="55" customFormat="1" ht="148.5" x14ac:dyDescent="0.3">
      <c r="A175" s="69" t="s">
        <v>773</v>
      </c>
      <c r="B175" s="80">
        <v>375</v>
      </c>
      <c r="C175" s="68">
        <v>43676</v>
      </c>
      <c r="D175" s="79">
        <v>865738</v>
      </c>
      <c r="E175" s="23">
        <v>43694</v>
      </c>
      <c r="F175" s="82" t="s">
        <v>1702</v>
      </c>
      <c r="G175" s="56"/>
    </row>
    <row r="176" spans="1:7" s="55" customFormat="1" ht="148.5" x14ac:dyDescent="0.3">
      <c r="A176" s="69" t="s">
        <v>774</v>
      </c>
      <c r="B176" s="80">
        <v>1125</v>
      </c>
      <c r="C176" s="68">
        <v>43676</v>
      </c>
      <c r="D176" s="79">
        <v>865751</v>
      </c>
      <c r="E176" s="23">
        <v>43697</v>
      </c>
      <c r="F176" s="82" t="s">
        <v>1703</v>
      </c>
      <c r="G176" s="56"/>
    </row>
    <row r="177" spans="1:7" s="55" customFormat="1" ht="148.5" x14ac:dyDescent="0.3">
      <c r="A177" s="69" t="s">
        <v>783</v>
      </c>
      <c r="B177" s="80">
        <v>375</v>
      </c>
      <c r="C177" s="68">
        <v>43676</v>
      </c>
      <c r="D177" s="79">
        <v>865803</v>
      </c>
      <c r="E177" s="23">
        <v>43700</v>
      </c>
      <c r="F177" s="82" t="s">
        <v>1712</v>
      </c>
      <c r="G177" s="56"/>
    </row>
    <row r="178" spans="1:7" s="55" customFormat="1" ht="148.5" x14ac:dyDescent="0.3">
      <c r="A178" s="69" t="s">
        <v>788</v>
      </c>
      <c r="B178" s="80">
        <v>375</v>
      </c>
      <c r="C178" s="68">
        <v>43676</v>
      </c>
      <c r="D178" s="79">
        <v>865837</v>
      </c>
      <c r="E178" s="23">
        <v>43697</v>
      </c>
      <c r="F178" s="82" t="s">
        <v>1717</v>
      </c>
      <c r="G178" s="56"/>
    </row>
    <row r="179" spans="1:7" s="55" customFormat="1" ht="148.5" x14ac:dyDescent="0.3">
      <c r="A179" s="69" t="s">
        <v>792</v>
      </c>
      <c r="B179" s="80">
        <v>375</v>
      </c>
      <c r="C179" s="68">
        <v>43676</v>
      </c>
      <c r="D179" s="79">
        <v>865845</v>
      </c>
      <c r="E179" s="23">
        <v>43699</v>
      </c>
      <c r="F179" s="82" t="s">
        <v>1721</v>
      </c>
      <c r="G179" s="56"/>
    </row>
    <row r="180" spans="1:7" s="55" customFormat="1" ht="165" x14ac:dyDescent="0.3">
      <c r="A180" s="69" t="s">
        <v>814</v>
      </c>
      <c r="B180" s="80">
        <v>300</v>
      </c>
      <c r="C180" s="68">
        <v>43676</v>
      </c>
      <c r="D180" s="79">
        <v>866084</v>
      </c>
      <c r="E180" s="23">
        <v>43698</v>
      </c>
      <c r="F180" s="82" t="s">
        <v>1744</v>
      </c>
      <c r="G180" s="56"/>
    </row>
    <row r="181" spans="1:7" s="55" customFormat="1" ht="165" x14ac:dyDescent="0.3">
      <c r="A181" s="69" t="s">
        <v>817</v>
      </c>
      <c r="B181" s="80">
        <v>7.5</v>
      </c>
      <c r="C181" s="68">
        <v>43676</v>
      </c>
      <c r="D181" s="79">
        <v>866109</v>
      </c>
      <c r="E181" s="23">
        <v>43694</v>
      </c>
      <c r="F181" s="82" t="s">
        <v>1747</v>
      </c>
      <c r="G181" s="56"/>
    </row>
    <row r="182" spans="1:7" s="55" customFormat="1" ht="165" x14ac:dyDescent="0.3">
      <c r="A182" s="69" t="s">
        <v>818</v>
      </c>
      <c r="B182" s="80">
        <v>30</v>
      </c>
      <c r="C182" s="68">
        <v>43676</v>
      </c>
      <c r="D182" s="79">
        <v>866112</v>
      </c>
      <c r="E182" s="23">
        <v>43697</v>
      </c>
      <c r="F182" s="82" t="s">
        <v>1748</v>
      </c>
      <c r="G182" s="56"/>
    </row>
    <row r="183" spans="1:7" s="55" customFormat="1" ht="148.5" x14ac:dyDescent="0.3">
      <c r="A183" s="69" t="s">
        <v>54</v>
      </c>
      <c r="B183" s="80">
        <v>375</v>
      </c>
      <c r="C183" s="68">
        <v>43676</v>
      </c>
      <c r="D183" s="67">
        <v>865574</v>
      </c>
      <c r="E183" s="23">
        <v>43707</v>
      </c>
      <c r="F183" s="82" t="s">
        <v>859</v>
      </c>
      <c r="G183" s="56"/>
    </row>
    <row r="184" spans="1:7" s="55" customFormat="1" ht="148.5" x14ac:dyDescent="0.3">
      <c r="A184" s="69" t="s">
        <v>56</v>
      </c>
      <c r="B184" s="80">
        <v>750</v>
      </c>
      <c r="C184" s="68">
        <v>43676</v>
      </c>
      <c r="D184" s="67">
        <v>865582</v>
      </c>
      <c r="E184" s="23">
        <v>43704</v>
      </c>
      <c r="F184" s="82" t="s">
        <v>861</v>
      </c>
      <c r="G184" s="56"/>
    </row>
    <row r="185" spans="1:7" s="55" customFormat="1" ht="148.5" x14ac:dyDescent="0.3">
      <c r="A185" s="69" t="s">
        <v>63</v>
      </c>
      <c r="B185" s="80">
        <v>1125</v>
      </c>
      <c r="C185" s="68">
        <v>43676</v>
      </c>
      <c r="D185" s="67">
        <v>865637</v>
      </c>
      <c r="E185" s="23">
        <v>43705</v>
      </c>
      <c r="F185" s="82" t="s">
        <v>868</v>
      </c>
      <c r="G185" s="56"/>
    </row>
    <row r="186" spans="1:7" s="55" customFormat="1" ht="148.5" x14ac:dyDescent="0.3">
      <c r="A186" s="69" t="s">
        <v>67</v>
      </c>
      <c r="B186" s="80">
        <v>375</v>
      </c>
      <c r="C186" s="68">
        <v>43676</v>
      </c>
      <c r="D186" s="67">
        <v>865655</v>
      </c>
      <c r="E186" s="23">
        <v>43704</v>
      </c>
      <c r="F186" s="82" t="s">
        <v>872</v>
      </c>
      <c r="G186" s="56"/>
    </row>
    <row r="187" spans="1:7" s="55" customFormat="1" ht="148.5" x14ac:dyDescent="0.3">
      <c r="A187" s="69" t="s">
        <v>73</v>
      </c>
      <c r="B187" s="80">
        <v>375</v>
      </c>
      <c r="C187" s="68">
        <v>43676</v>
      </c>
      <c r="D187" s="67">
        <v>865697</v>
      </c>
      <c r="E187" s="23">
        <v>43705</v>
      </c>
      <c r="F187" s="82" t="s">
        <v>878</v>
      </c>
      <c r="G187" s="56"/>
    </row>
    <row r="188" spans="1:7" s="55" customFormat="1" ht="148.5" x14ac:dyDescent="0.3">
      <c r="A188" s="69" t="s">
        <v>75</v>
      </c>
      <c r="B188" s="80">
        <v>1500</v>
      </c>
      <c r="C188" s="68">
        <v>43676</v>
      </c>
      <c r="D188" s="67">
        <v>865716</v>
      </c>
      <c r="E188" s="23">
        <v>43704</v>
      </c>
      <c r="F188" s="82" t="s">
        <v>880</v>
      </c>
      <c r="G188" s="56"/>
    </row>
    <row r="189" spans="1:7" s="55" customFormat="1" ht="148.5" x14ac:dyDescent="0.3">
      <c r="A189" s="69" t="s">
        <v>81</v>
      </c>
      <c r="B189" s="80">
        <v>375</v>
      </c>
      <c r="C189" s="68">
        <v>43676</v>
      </c>
      <c r="D189" s="67">
        <v>865797</v>
      </c>
      <c r="E189" s="23">
        <v>43708</v>
      </c>
      <c r="F189" s="82" t="s">
        <v>886</v>
      </c>
      <c r="G189" s="56"/>
    </row>
    <row r="190" spans="1:7" s="55" customFormat="1" ht="148.5" x14ac:dyDescent="0.3">
      <c r="A190" s="69" t="s">
        <v>90</v>
      </c>
      <c r="B190" s="80">
        <v>750</v>
      </c>
      <c r="C190" s="68">
        <v>43676</v>
      </c>
      <c r="D190" s="67">
        <v>865884</v>
      </c>
      <c r="E190" s="23">
        <v>43704</v>
      </c>
      <c r="F190" s="82" t="s">
        <v>895</v>
      </c>
      <c r="G190" s="56"/>
    </row>
    <row r="191" spans="1:7" s="55" customFormat="1" ht="148.5" x14ac:dyDescent="0.3">
      <c r="A191" s="69" t="s">
        <v>92</v>
      </c>
      <c r="B191" s="80">
        <v>375</v>
      </c>
      <c r="C191" s="68">
        <v>43676</v>
      </c>
      <c r="D191" s="67">
        <v>865889</v>
      </c>
      <c r="E191" s="23">
        <v>43705</v>
      </c>
      <c r="F191" s="82" t="s">
        <v>897</v>
      </c>
      <c r="G191" s="56"/>
    </row>
    <row r="192" spans="1:7" s="55" customFormat="1" ht="165" x14ac:dyDescent="0.3">
      <c r="A192" s="69" t="s">
        <v>117</v>
      </c>
      <c r="B192" s="80">
        <v>247.5</v>
      </c>
      <c r="C192" s="68">
        <v>43676</v>
      </c>
      <c r="D192" s="67">
        <v>866105</v>
      </c>
      <c r="E192" s="23">
        <v>43705</v>
      </c>
      <c r="F192" s="82" t="s">
        <v>922</v>
      </c>
      <c r="G192" s="56"/>
    </row>
    <row r="193" spans="1:7" s="55" customFormat="1" ht="165" x14ac:dyDescent="0.3">
      <c r="A193" s="69" t="s">
        <v>121</v>
      </c>
      <c r="B193" s="80">
        <v>750</v>
      </c>
      <c r="C193" s="68">
        <v>43676</v>
      </c>
      <c r="D193" s="67">
        <v>866148</v>
      </c>
      <c r="E193" s="23">
        <v>43704</v>
      </c>
      <c r="F193" s="82" t="s">
        <v>926</v>
      </c>
      <c r="G193" s="56"/>
    </row>
    <row r="194" spans="1:7" s="55" customFormat="1" ht="165" x14ac:dyDescent="0.3">
      <c r="A194" s="69" t="s">
        <v>123</v>
      </c>
      <c r="B194" s="80">
        <v>375</v>
      </c>
      <c r="C194" s="68">
        <v>43676</v>
      </c>
      <c r="D194" s="67">
        <v>866156</v>
      </c>
      <c r="E194" s="23">
        <v>43704</v>
      </c>
      <c r="F194" s="82" t="s">
        <v>928</v>
      </c>
      <c r="G194" s="56"/>
    </row>
    <row r="195" spans="1:7" s="55" customFormat="1" ht="165" x14ac:dyDescent="0.3">
      <c r="A195" s="69" t="s">
        <v>126</v>
      </c>
      <c r="B195" s="80">
        <v>375</v>
      </c>
      <c r="C195" s="68">
        <v>43678</v>
      </c>
      <c r="D195" s="67">
        <v>866299</v>
      </c>
      <c r="E195" s="23">
        <v>43704</v>
      </c>
      <c r="F195" s="82" t="s">
        <v>931</v>
      </c>
      <c r="G195" s="56"/>
    </row>
    <row r="196" spans="1:7" s="55" customFormat="1" ht="148.5" x14ac:dyDescent="0.3">
      <c r="A196" s="69" t="s">
        <v>139</v>
      </c>
      <c r="B196" s="80">
        <v>375</v>
      </c>
      <c r="C196" s="68">
        <v>43676</v>
      </c>
      <c r="D196" s="67">
        <v>865445</v>
      </c>
      <c r="E196" s="23">
        <v>43706</v>
      </c>
      <c r="F196" s="82" t="s">
        <v>966</v>
      </c>
      <c r="G196" s="56"/>
    </row>
    <row r="197" spans="1:7" s="55" customFormat="1" ht="148.5" x14ac:dyDescent="0.3">
      <c r="A197" s="69" t="s">
        <v>141</v>
      </c>
      <c r="B197" s="80">
        <v>1125</v>
      </c>
      <c r="C197" s="68">
        <v>43676</v>
      </c>
      <c r="D197" s="67">
        <v>865448</v>
      </c>
      <c r="E197" s="23">
        <v>43706</v>
      </c>
      <c r="F197" s="82" t="s">
        <v>968</v>
      </c>
      <c r="G197" s="56"/>
    </row>
    <row r="198" spans="1:7" s="55" customFormat="1" ht="148.5" x14ac:dyDescent="0.3">
      <c r="A198" s="69" t="s">
        <v>146</v>
      </c>
      <c r="B198" s="80">
        <v>375</v>
      </c>
      <c r="C198" s="68">
        <v>43676</v>
      </c>
      <c r="D198" s="67">
        <v>865495</v>
      </c>
      <c r="E198" s="23">
        <v>43705</v>
      </c>
      <c r="F198" s="82" t="s">
        <v>973</v>
      </c>
      <c r="G198" s="56"/>
    </row>
    <row r="199" spans="1:7" s="55" customFormat="1" ht="148.5" x14ac:dyDescent="0.3">
      <c r="A199" s="69" t="s">
        <v>179</v>
      </c>
      <c r="B199" s="80">
        <v>750</v>
      </c>
      <c r="C199" s="68">
        <v>43676</v>
      </c>
      <c r="D199" s="67">
        <v>865755</v>
      </c>
      <c r="E199" s="23">
        <v>43705</v>
      </c>
      <c r="F199" s="82" t="s">
        <v>1006</v>
      </c>
      <c r="G199" s="56"/>
    </row>
    <row r="200" spans="1:7" s="55" customFormat="1" ht="148.5" x14ac:dyDescent="0.3">
      <c r="A200" s="69" t="s">
        <v>180</v>
      </c>
      <c r="B200" s="80">
        <v>375</v>
      </c>
      <c r="C200" s="68">
        <v>43676</v>
      </c>
      <c r="D200" s="67">
        <v>865761</v>
      </c>
      <c r="E200" s="23">
        <v>43704</v>
      </c>
      <c r="F200" s="82" t="s">
        <v>1007</v>
      </c>
      <c r="G200" s="56"/>
    </row>
    <row r="201" spans="1:7" s="55" customFormat="1" ht="165" x14ac:dyDescent="0.3">
      <c r="A201" s="69" t="s">
        <v>203</v>
      </c>
      <c r="B201" s="80">
        <v>1024.5</v>
      </c>
      <c r="C201" s="68">
        <v>43676</v>
      </c>
      <c r="D201" s="67">
        <v>865995</v>
      </c>
      <c r="E201" s="23">
        <v>43704</v>
      </c>
      <c r="F201" s="82" t="s">
        <v>1030</v>
      </c>
      <c r="G201" s="56"/>
    </row>
    <row r="202" spans="1:7" s="55" customFormat="1" ht="148.5" x14ac:dyDescent="0.3">
      <c r="A202" s="69" t="s">
        <v>241</v>
      </c>
      <c r="B202" s="80">
        <v>375</v>
      </c>
      <c r="C202" s="68">
        <v>43676</v>
      </c>
      <c r="D202" s="79">
        <v>865573</v>
      </c>
      <c r="E202" s="23">
        <v>43706</v>
      </c>
      <c r="F202" s="82" t="s">
        <v>1083</v>
      </c>
      <c r="G202" s="56"/>
    </row>
    <row r="203" spans="1:7" s="55" customFormat="1" ht="148.5" x14ac:dyDescent="0.3">
      <c r="A203" s="69" t="s">
        <v>252</v>
      </c>
      <c r="B203" s="80">
        <v>375</v>
      </c>
      <c r="C203" s="68">
        <v>43676</v>
      </c>
      <c r="D203" s="79">
        <v>865674</v>
      </c>
      <c r="E203" s="23">
        <v>43704</v>
      </c>
      <c r="F203" s="82" t="s">
        <v>1094</v>
      </c>
      <c r="G203" s="56"/>
    </row>
    <row r="204" spans="1:7" s="55" customFormat="1" ht="148.5" x14ac:dyDescent="0.3">
      <c r="A204" s="69" t="s">
        <v>257</v>
      </c>
      <c r="B204" s="80">
        <v>375</v>
      </c>
      <c r="C204" s="68">
        <v>43676</v>
      </c>
      <c r="D204" s="79">
        <v>865704</v>
      </c>
      <c r="E204" s="23">
        <v>43704</v>
      </c>
      <c r="F204" s="82" t="s">
        <v>1099</v>
      </c>
      <c r="G204" s="56"/>
    </row>
    <row r="205" spans="1:7" s="55" customFormat="1" ht="148.5" x14ac:dyDescent="0.3">
      <c r="A205" s="69" t="s">
        <v>274</v>
      </c>
      <c r="B205" s="80">
        <v>375</v>
      </c>
      <c r="C205" s="68">
        <v>43676</v>
      </c>
      <c r="D205" s="79">
        <v>865864</v>
      </c>
      <c r="E205" s="23">
        <v>43706</v>
      </c>
      <c r="F205" s="82" t="s">
        <v>1116</v>
      </c>
      <c r="G205" s="56"/>
    </row>
    <row r="206" spans="1:7" s="55" customFormat="1" ht="165" x14ac:dyDescent="0.3">
      <c r="A206" s="69" t="s">
        <v>303</v>
      </c>
      <c r="B206" s="80">
        <v>375</v>
      </c>
      <c r="C206" s="68">
        <v>43676</v>
      </c>
      <c r="D206" s="79">
        <v>866064</v>
      </c>
      <c r="E206" s="23">
        <v>43706</v>
      </c>
      <c r="F206" s="82" t="s">
        <v>1145</v>
      </c>
      <c r="G206" s="56"/>
    </row>
    <row r="207" spans="1:7" s="55" customFormat="1" ht="148.5" x14ac:dyDescent="0.3">
      <c r="A207" s="69" t="s">
        <v>337</v>
      </c>
      <c r="B207" s="80">
        <v>750</v>
      </c>
      <c r="C207" s="68">
        <v>43676</v>
      </c>
      <c r="D207" s="79">
        <v>865541</v>
      </c>
      <c r="E207" s="23">
        <v>43708</v>
      </c>
      <c r="F207" s="82" t="s">
        <v>1196</v>
      </c>
      <c r="G207" s="56"/>
    </row>
    <row r="208" spans="1:7" s="55" customFormat="1" ht="148.5" x14ac:dyDescent="0.3">
      <c r="A208" s="69" t="s">
        <v>343</v>
      </c>
      <c r="B208" s="80">
        <v>375</v>
      </c>
      <c r="C208" s="68">
        <v>43676</v>
      </c>
      <c r="D208" s="79">
        <v>865585</v>
      </c>
      <c r="E208" s="23">
        <v>43704</v>
      </c>
      <c r="F208" s="82" t="s">
        <v>1202</v>
      </c>
      <c r="G208" s="56"/>
    </row>
    <row r="209" spans="1:7" s="55" customFormat="1" ht="148.5" x14ac:dyDescent="0.3">
      <c r="A209" s="69" t="s">
        <v>386</v>
      </c>
      <c r="B209" s="80">
        <v>375</v>
      </c>
      <c r="C209" s="68">
        <v>43676</v>
      </c>
      <c r="D209" s="79">
        <v>865934</v>
      </c>
      <c r="E209" s="23">
        <v>43706</v>
      </c>
      <c r="F209" s="82" t="s">
        <v>1245</v>
      </c>
      <c r="G209" s="56"/>
    </row>
    <row r="210" spans="1:7" s="55" customFormat="1" ht="165" x14ac:dyDescent="0.3">
      <c r="A210" s="69" t="s">
        <v>390</v>
      </c>
      <c r="B210" s="80">
        <v>22.5</v>
      </c>
      <c r="C210" s="68">
        <v>43676</v>
      </c>
      <c r="D210" s="79">
        <v>865966</v>
      </c>
      <c r="E210" s="23">
        <v>43706</v>
      </c>
      <c r="F210" s="82" t="s">
        <v>1250</v>
      </c>
      <c r="G210" s="56"/>
    </row>
    <row r="211" spans="1:7" s="55" customFormat="1" ht="165" x14ac:dyDescent="0.3">
      <c r="A211" s="69" t="s">
        <v>393</v>
      </c>
      <c r="B211" s="80">
        <v>675</v>
      </c>
      <c r="C211" s="68">
        <v>43676</v>
      </c>
      <c r="D211" s="79">
        <v>865982</v>
      </c>
      <c r="E211" s="23">
        <v>43705</v>
      </c>
      <c r="F211" s="82" t="s">
        <v>1253</v>
      </c>
      <c r="G211" s="56"/>
    </row>
    <row r="212" spans="1:7" s="55" customFormat="1" ht="165" x14ac:dyDescent="0.3">
      <c r="A212" s="69" t="s">
        <v>395</v>
      </c>
      <c r="B212" s="80">
        <v>28.5</v>
      </c>
      <c r="C212" s="68">
        <v>43676</v>
      </c>
      <c r="D212" s="79">
        <v>866017</v>
      </c>
      <c r="E212" s="23">
        <v>43707</v>
      </c>
      <c r="F212" s="82" t="s">
        <v>1255</v>
      </c>
      <c r="G212" s="56"/>
    </row>
    <row r="213" spans="1:7" s="55" customFormat="1" ht="165" x14ac:dyDescent="0.3">
      <c r="A213" s="69" t="s">
        <v>401</v>
      </c>
      <c r="B213" s="80">
        <v>750</v>
      </c>
      <c r="C213" s="68">
        <v>43676</v>
      </c>
      <c r="D213" s="79">
        <v>866065</v>
      </c>
      <c r="E213" s="23">
        <v>43707</v>
      </c>
      <c r="F213" s="82" t="s">
        <v>1261</v>
      </c>
      <c r="G213" s="56"/>
    </row>
    <row r="214" spans="1:7" s="55" customFormat="1" ht="165" x14ac:dyDescent="0.3">
      <c r="A214" s="69" t="s">
        <v>414</v>
      </c>
      <c r="B214" s="80">
        <v>375</v>
      </c>
      <c r="C214" s="68">
        <v>43676</v>
      </c>
      <c r="D214" s="79">
        <v>866160</v>
      </c>
      <c r="E214" s="23">
        <v>43707</v>
      </c>
      <c r="F214" s="82" t="s">
        <v>1275</v>
      </c>
      <c r="G214" s="56"/>
    </row>
    <row r="215" spans="1:7" s="55" customFormat="1" ht="165" x14ac:dyDescent="0.3">
      <c r="A215" s="69" t="s">
        <v>415</v>
      </c>
      <c r="B215" s="80">
        <v>150</v>
      </c>
      <c r="C215" s="68">
        <v>43678</v>
      </c>
      <c r="D215" s="79">
        <v>866306</v>
      </c>
      <c r="E215" s="23">
        <v>43706</v>
      </c>
      <c r="F215" s="82" t="s">
        <v>1276</v>
      </c>
      <c r="G215" s="56"/>
    </row>
    <row r="216" spans="1:7" s="55" customFormat="1" ht="148.5" x14ac:dyDescent="0.3">
      <c r="A216" s="69" t="s">
        <v>462</v>
      </c>
      <c r="B216" s="80">
        <v>375</v>
      </c>
      <c r="C216" s="68">
        <v>43676</v>
      </c>
      <c r="D216" s="79">
        <v>865671</v>
      </c>
      <c r="E216" s="23">
        <v>43705</v>
      </c>
      <c r="F216" s="82" t="s">
        <v>1340</v>
      </c>
      <c r="G216" s="56"/>
    </row>
    <row r="217" spans="1:7" s="55" customFormat="1" ht="148.5" x14ac:dyDescent="0.3">
      <c r="A217" s="69" t="s">
        <v>91</v>
      </c>
      <c r="B217" s="80">
        <v>375</v>
      </c>
      <c r="C217" s="68">
        <v>43676</v>
      </c>
      <c r="D217" s="79">
        <v>865894</v>
      </c>
      <c r="E217" s="23">
        <v>43707</v>
      </c>
      <c r="F217" s="82" t="s">
        <v>1366</v>
      </c>
      <c r="G217" s="56"/>
    </row>
    <row r="218" spans="1:7" s="55" customFormat="1" ht="148.5" x14ac:dyDescent="0.3">
      <c r="A218" s="69" t="s">
        <v>491</v>
      </c>
      <c r="B218" s="80">
        <v>1125</v>
      </c>
      <c r="C218" s="68">
        <v>43676</v>
      </c>
      <c r="D218" s="79">
        <v>865901</v>
      </c>
      <c r="E218" s="23">
        <v>43708</v>
      </c>
      <c r="F218" s="82" t="s">
        <v>1370</v>
      </c>
      <c r="G218" s="56"/>
    </row>
    <row r="219" spans="1:7" s="55" customFormat="1" ht="148.5" x14ac:dyDescent="0.3">
      <c r="A219" s="69" t="s">
        <v>497</v>
      </c>
      <c r="B219" s="80">
        <v>375</v>
      </c>
      <c r="C219" s="68">
        <v>43676</v>
      </c>
      <c r="D219" s="79">
        <v>865930</v>
      </c>
      <c r="E219" s="23">
        <v>43708</v>
      </c>
      <c r="F219" s="82" t="s">
        <v>1376</v>
      </c>
      <c r="G219" s="56"/>
    </row>
    <row r="220" spans="1:7" s="55" customFormat="1" ht="165" x14ac:dyDescent="0.3">
      <c r="A220" s="69" t="s">
        <v>512</v>
      </c>
      <c r="B220" s="80">
        <v>7.5</v>
      </c>
      <c r="C220" s="68">
        <v>43676</v>
      </c>
      <c r="D220" s="79">
        <v>866074</v>
      </c>
      <c r="E220" s="23">
        <v>43706</v>
      </c>
      <c r="F220" s="82" t="s">
        <v>1393</v>
      </c>
      <c r="G220" s="56"/>
    </row>
    <row r="221" spans="1:7" s="55" customFormat="1" ht="165" x14ac:dyDescent="0.3">
      <c r="A221" s="69" t="s">
        <v>519</v>
      </c>
      <c r="B221" s="80">
        <v>150</v>
      </c>
      <c r="C221" s="68">
        <v>43676</v>
      </c>
      <c r="D221" s="79">
        <v>866097</v>
      </c>
      <c r="E221" s="23">
        <v>43707</v>
      </c>
      <c r="F221" s="82" t="s">
        <v>1400</v>
      </c>
      <c r="G221" s="56"/>
    </row>
    <row r="222" spans="1:7" s="55" customFormat="1" ht="165" x14ac:dyDescent="0.3">
      <c r="A222" s="69" t="s">
        <v>522</v>
      </c>
      <c r="B222" s="80">
        <v>375</v>
      </c>
      <c r="C222" s="68">
        <v>43676</v>
      </c>
      <c r="D222" s="79">
        <v>866111</v>
      </c>
      <c r="E222" s="23">
        <v>43704</v>
      </c>
      <c r="F222" s="82" t="s">
        <v>1403</v>
      </c>
      <c r="G222" s="56"/>
    </row>
    <row r="223" spans="1:7" s="55" customFormat="1" ht="165" x14ac:dyDescent="0.3">
      <c r="A223" s="69" t="s">
        <v>524</v>
      </c>
      <c r="B223" s="80">
        <v>5250</v>
      </c>
      <c r="C223" s="68">
        <v>43676</v>
      </c>
      <c r="D223" s="79">
        <v>866119</v>
      </c>
      <c r="E223" s="23">
        <v>43704</v>
      </c>
      <c r="F223" s="82" t="s">
        <v>1405</v>
      </c>
      <c r="G223" s="56"/>
    </row>
    <row r="224" spans="1:7" s="55" customFormat="1" ht="148.5" x14ac:dyDescent="0.3">
      <c r="A224" s="69" t="s">
        <v>542</v>
      </c>
      <c r="B224" s="80">
        <v>375</v>
      </c>
      <c r="C224" s="68">
        <v>43676</v>
      </c>
      <c r="D224" s="79">
        <v>865470</v>
      </c>
      <c r="E224" s="23">
        <v>43707</v>
      </c>
      <c r="F224" s="82" t="s">
        <v>1441</v>
      </c>
      <c r="G224" s="56"/>
    </row>
    <row r="225" spans="1:7" s="55" customFormat="1" ht="148.5" x14ac:dyDescent="0.3">
      <c r="A225" s="69" t="s">
        <v>551</v>
      </c>
      <c r="B225" s="80">
        <v>375</v>
      </c>
      <c r="C225" s="68">
        <v>43676</v>
      </c>
      <c r="D225" s="79">
        <v>865526</v>
      </c>
      <c r="E225" s="23">
        <v>43707</v>
      </c>
      <c r="F225" s="82" t="s">
        <v>1450</v>
      </c>
      <c r="G225" s="56"/>
    </row>
    <row r="226" spans="1:7" s="55" customFormat="1" ht="148.5" x14ac:dyDescent="0.3">
      <c r="A226" s="69" t="s">
        <v>565</v>
      </c>
      <c r="B226" s="80">
        <v>375</v>
      </c>
      <c r="C226" s="68">
        <v>43676</v>
      </c>
      <c r="D226" s="79">
        <v>865699</v>
      </c>
      <c r="E226" s="23">
        <v>43705</v>
      </c>
      <c r="F226" s="82" t="s">
        <v>1464</v>
      </c>
      <c r="G226" s="56"/>
    </row>
    <row r="227" spans="1:7" s="55" customFormat="1" ht="148.5" x14ac:dyDescent="0.3">
      <c r="A227" s="69" t="s">
        <v>568</v>
      </c>
      <c r="B227" s="80">
        <v>750</v>
      </c>
      <c r="C227" s="68">
        <v>43676</v>
      </c>
      <c r="D227" s="79">
        <v>865739</v>
      </c>
      <c r="E227" s="23">
        <v>43705</v>
      </c>
      <c r="F227" s="82" t="s">
        <v>1467</v>
      </c>
      <c r="G227" s="56"/>
    </row>
    <row r="228" spans="1:7" s="55" customFormat="1" ht="148.5" x14ac:dyDescent="0.3">
      <c r="A228" s="69" t="s">
        <v>569</v>
      </c>
      <c r="B228" s="80">
        <v>375</v>
      </c>
      <c r="C228" s="68">
        <v>43676</v>
      </c>
      <c r="D228" s="79">
        <v>865741</v>
      </c>
      <c r="E228" s="23">
        <v>43706</v>
      </c>
      <c r="F228" s="82" t="s">
        <v>1468</v>
      </c>
      <c r="G228" s="56"/>
    </row>
    <row r="229" spans="1:7" s="55" customFormat="1" ht="148.5" x14ac:dyDescent="0.3">
      <c r="A229" s="69" t="s">
        <v>571</v>
      </c>
      <c r="B229" s="80">
        <v>375</v>
      </c>
      <c r="C229" s="68">
        <v>43676</v>
      </c>
      <c r="D229" s="79">
        <v>865748</v>
      </c>
      <c r="E229" s="23">
        <v>43707</v>
      </c>
      <c r="F229" s="82" t="s">
        <v>1470</v>
      </c>
      <c r="G229" s="56"/>
    </row>
    <row r="230" spans="1:7" s="55" customFormat="1" ht="148.5" x14ac:dyDescent="0.3">
      <c r="A230" s="69" t="s">
        <v>574</v>
      </c>
      <c r="B230" s="80">
        <v>375</v>
      </c>
      <c r="C230" s="68">
        <v>43676</v>
      </c>
      <c r="D230" s="79">
        <v>865769</v>
      </c>
      <c r="E230" s="23">
        <v>43705</v>
      </c>
      <c r="F230" s="82" t="s">
        <v>1473</v>
      </c>
      <c r="G230" s="56"/>
    </row>
    <row r="231" spans="1:7" s="55" customFormat="1" ht="148.5" x14ac:dyDescent="0.3">
      <c r="A231" s="69" t="s">
        <v>589</v>
      </c>
      <c r="B231" s="80">
        <v>1125</v>
      </c>
      <c r="C231" s="68">
        <v>43676</v>
      </c>
      <c r="D231" s="79">
        <v>865904</v>
      </c>
      <c r="E231" s="23">
        <v>43704</v>
      </c>
      <c r="F231" s="82" t="s">
        <v>1488</v>
      </c>
      <c r="G231" s="56"/>
    </row>
    <row r="232" spans="1:7" s="55" customFormat="1" ht="165" x14ac:dyDescent="0.3">
      <c r="A232" s="69" t="s">
        <v>622</v>
      </c>
      <c r="B232" s="80">
        <v>75</v>
      </c>
      <c r="C232" s="68">
        <v>43676</v>
      </c>
      <c r="D232" s="79">
        <v>866149</v>
      </c>
      <c r="E232" s="23">
        <v>43704</v>
      </c>
      <c r="F232" s="82" t="s">
        <v>1522</v>
      </c>
      <c r="G232" s="56"/>
    </row>
    <row r="233" spans="1:7" s="55" customFormat="1" ht="148.5" x14ac:dyDescent="0.3">
      <c r="A233" s="69" t="s">
        <v>640</v>
      </c>
      <c r="B233" s="80">
        <v>1125</v>
      </c>
      <c r="C233" s="68">
        <v>43676</v>
      </c>
      <c r="D233" s="79">
        <v>865517</v>
      </c>
      <c r="E233" s="23">
        <v>43704</v>
      </c>
      <c r="F233" s="82" t="s">
        <v>1551</v>
      </c>
      <c r="G233" s="56"/>
    </row>
    <row r="234" spans="1:7" s="55" customFormat="1" ht="148.5" x14ac:dyDescent="0.3">
      <c r="A234" s="69" t="s">
        <v>654</v>
      </c>
      <c r="B234" s="80">
        <v>1125</v>
      </c>
      <c r="C234" s="68">
        <v>43676</v>
      </c>
      <c r="D234" s="79">
        <v>865675</v>
      </c>
      <c r="E234" s="23">
        <v>43707</v>
      </c>
      <c r="F234" s="82" t="s">
        <v>1565</v>
      </c>
      <c r="G234" s="56"/>
    </row>
    <row r="235" spans="1:7" s="55" customFormat="1" ht="148.5" x14ac:dyDescent="0.3">
      <c r="A235" s="69" t="s">
        <v>656</v>
      </c>
      <c r="B235" s="80">
        <v>375</v>
      </c>
      <c r="C235" s="68">
        <v>43676</v>
      </c>
      <c r="D235" s="79">
        <v>865686</v>
      </c>
      <c r="E235" s="23">
        <v>43705</v>
      </c>
      <c r="F235" s="82" t="s">
        <v>1567</v>
      </c>
      <c r="G235" s="56"/>
    </row>
    <row r="236" spans="1:7" s="55" customFormat="1" ht="148.5" x14ac:dyDescent="0.3">
      <c r="A236" s="69" t="s">
        <v>687</v>
      </c>
      <c r="B236" s="80">
        <v>375</v>
      </c>
      <c r="C236" s="68">
        <v>43676</v>
      </c>
      <c r="D236" s="79">
        <v>865906</v>
      </c>
      <c r="E236" s="23">
        <v>43706</v>
      </c>
      <c r="F236" s="82" t="s">
        <v>1600</v>
      </c>
      <c r="G236" s="56"/>
    </row>
    <row r="237" spans="1:7" s="55" customFormat="1" ht="165" x14ac:dyDescent="0.3">
      <c r="A237" s="69" t="s">
        <v>702</v>
      </c>
      <c r="B237" s="80">
        <v>375</v>
      </c>
      <c r="C237" s="68">
        <v>43676</v>
      </c>
      <c r="D237" s="79">
        <v>866033</v>
      </c>
      <c r="E237" s="23">
        <v>43704</v>
      </c>
      <c r="F237" s="82" t="s">
        <v>1618</v>
      </c>
      <c r="G237" s="56"/>
    </row>
    <row r="238" spans="1:7" s="55" customFormat="1" ht="165" x14ac:dyDescent="0.3">
      <c r="A238" s="69" t="s">
        <v>713</v>
      </c>
      <c r="B238" s="80">
        <v>120</v>
      </c>
      <c r="C238" s="68">
        <v>43676</v>
      </c>
      <c r="D238" s="79">
        <v>866133</v>
      </c>
      <c r="E238" s="23">
        <v>43705</v>
      </c>
      <c r="F238" s="82" t="s">
        <v>1629</v>
      </c>
      <c r="G238" s="56"/>
    </row>
    <row r="239" spans="1:7" s="55" customFormat="1" ht="165" x14ac:dyDescent="0.3">
      <c r="A239" s="69" t="s">
        <v>720</v>
      </c>
      <c r="B239" s="80">
        <v>150</v>
      </c>
      <c r="C239" s="68">
        <v>43678</v>
      </c>
      <c r="D239" s="79">
        <v>866329</v>
      </c>
      <c r="E239" s="23">
        <v>43707</v>
      </c>
      <c r="F239" s="82" t="s">
        <v>1636</v>
      </c>
      <c r="G239" s="56"/>
    </row>
    <row r="240" spans="1:7" s="55" customFormat="1" ht="148.5" x14ac:dyDescent="0.3">
      <c r="A240" s="69" t="s">
        <v>724</v>
      </c>
      <c r="B240" s="80">
        <v>375</v>
      </c>
      <c r="C240" s="68">
        <v>43676</v>
      </c>
      <c r="D240" s="79">
        <v>865307</v>
      </c>
      <c r="E240" s="23">
        <v>43704</v>
      </c>
      <c r="F240" s="82" t="s">
        <v>1640</v>
      </c>
      <c r="G240" s="56"/>
    </row>
    <row r="241" spans="1:7" s="55" customFormat="1" ht="148.5" x14ac:dyDescent="0.3">
      <c r="A241" s="69" t="s">
        <v>725</v>
      </c>
      <c r="B241" s="80">
        <v>375</v>
      </c>
      <c r="C241" s="68">
        <v>43676</v>
      </c>
      <c r="D241" s="79">
        <v>865437</v>
      </c>
      <c r="E241" s="23">
        <v>43704</v>
      </c>
      <c r="F241" s="82" t="s">
        <v>1653</v>
      </c>
      <c r="G241" s="56"/>
    </row>
    <row r="242" spans="1:7" s="55" customFormat="1" ht="148.5" x14ac:dyDescent="0.3">
      <c r="A242" s="69" t="s">
        <v>730</v>
      </c>
      <c r="B242" s="80">
        <v>375</v>
      </c>
      <c r="C242" s="68">
        <v>43676</v>
      </c>
      <c r="D242" s="79">
        <v>865473</v>
      </c>
      <c r="E242" s="23">
        <v>43708</v>
      </c>
      <c r="F242" s="82" t="s">
        <v>1658</v>
      </c>
      <c r="G242" s="56"/>
    </row>
    <row r="243" spans="1:7" s="55" customFormat="1" ht="148.5" x14ac:dyDescent="0.3">
      <c r="A243" s="69" t="s">
        <v>734</v>
      </c>
      <c r="B243" s="80">
        <v>375</v>
      </c>
      <c r="C243" s="68">
        <v>43676</v>
      </c>
      <c r="D243" s="79">
        <v>865510</v>
      </c>
      <c r="E243" s="23">
        <v>43704</v>
      </c>
      <c r="F243" s="82" t="s">
        <v>1662</v>
      </c>
      <c r="G243" s="56"/>
    </row>
    <row r="244" spans="1:7" s="55" customFormat="1" ht="148.5" x14ac:dyDescent="0.3">
      <c r="A244" s="69" t="s">
        <v>752</v>
      </c>
      <c r="B244" s="80">
        <v>375</v>
      </c>
      <c r="C244" s="68">
        <v>43676</v>
      </c>
      <c r="D244" s="79">
        <v>865619</v>
      </c>
      <c r="E244" s="23">
        <v>43705</v>
      </c>
      <c r="F244" s="82" t="s">
        <v>1680</v>
      </c>
      <c r="G244" s="56"/>
    </row>
    <row r="245" spans="1:7" s="55" customFormat="1" ht="148.5" x14ac:dyDescent="0.3">
      <c r="A245" s="69" t="s">
        <v>765</v>
      </c>
      <c r="B245" s="80">
        <v>375</v>
      </c>
      <c r="C245" s="68">
        <v>43676</v>
      </c>
      <c r="D245" s="79">
        <v>865696</v>
      </c>
      <c r="E245" s="23">
        <v>43704</v>
      </c>
      <c r="F245" s="82" t="s">
        <v>1694</v>
      </c>
      <c r="G245" s="56"/>
    </row>
    <row r="246" spans="1:7" s="55" customFormat="1" ht="148.5" x14ac:dyDescent="0.3">
      <c r="A246" s="69" t="s">
        <v>767</v>
      </c>
      <c r="B246" s="80">
        <v>375</v>
      </c>
      <c r="C246" s="68">
        <v>43676</v>
      </c>
      <c r="D246" s="79">
        <v>865712</v>
      </c>
      <c r="E246" s="23">
        <v>43704</v>
      </c>
      <c r="F246" s="82" t="s">
        <v>1696</v>
      </c>
      <c r="G246" s="56"/>
    </row>
    <row r="247" spans="1:7" s="55" customFormat="1" ht="148.5" x14ac:dyDescent="0.3">
      <c r="A247" s="69" t="s">
        <v>769</v>
      </c>
      <c r="B247" s="80">
        <v>375</v>
      </c>
      <c r="C247" s="68">
        <v>43676</v>
      </c>
      <c r="D247" s="79">
        <v>865723</v>
      </c>
      <c r="E247" s="23">
        <v>43704</v>
      </c>
      <c r="F247" s="82" t="s">
        <v>1698</v>
      </c>
      <c r="G247" s="56"/>
    </row>
    <row r="248" spans="1:7" s="55" customFormat="1" ht="165" x14ac:dyDescent="0.3">
      <c r="A248" s="69" t="s">
        <v>822</v>
      </c>
      <c r="B248" s="80">
        <v>7.5</v>
      </c>
      <c r="C248" s="68">
        <v>43678</v>
      </c>
      <c r="D248" s="79">
        <v>866301</v>
      </c>
      <c r="E248" s="23">
        <v>43706</v>
      </c>
      <c r="F248" s="82" t="s">
        <v>1752</v>
      </c>
      <c r="G248" s="56"/>
    </row>
    <row r="249" spans="1:7" s="55" customFormat="1" ht="148.5" x14ac:dyDescent="0.3">
      <c r="A249" s="69" t="s">
        <v>37</v>
      </c>
      <c r="B249" s="80">
        <v>375</v>
      </c>
      <c r="C249" s="68">
        <v>43676</v>
      </c>
      <c r="D249" s="67">
        <v>865309</v>
      </c>
      <c r="E249" s="23">
        <v>43710</v>
      </c>
      <c r="F249" s="82" t="s">
        <v>830</v>
      </c>
      <c r="G249" s="56"/>
    </row>
    <row r="250" spans="1:7" s="55" customFormat="1" ht="148.5" x14ac:dyDescent="0.3">
      <c r="A250" s="69" t="s">
        <v>50</v>
      </c>
      <c r="B250" s="80">
        <v>375</v>
      </c>
      <c r="C250" s="68">
        <v>43676</v>
      </c>
      <c r="D250" s="67">
        <v>865552</v>
      </c>
      <c r="E250" s="23">
        <v>43728</v>
      </c>
      <c r="F250" s="82" t="s">
        <v>855</v>
      </c>
      <c r="G250" s="56"/>
    </row>
    <row r="251" spans="1:7" s="55" customFormat="1" ht="148.5" x14ac:dyDescent="0.3">
      <c r="A251" s="69" t="s">
        <v>52</v>
      </c>
      <c r="B251" s="80">
        <v>375</v>
      </c>
      <c r="C251" s="68">
        <v>43676</v>
      </c>
      <c r="D251" s="67">
        <v>865558</v>
      </c>
      <c r="E251" s="23">
        <v>43726</v>
      </c>
      <c r="F251" s="82" t="s">
        <v>857</v>
      </c>
      <c r="G251" s="56"/>
    </row>
    <row r="252" spans="1:7" s="55" customFormat="1" ht="148.5" x14ac:dyDescent="0.3">
      <c r="A252" s="69" t="s">
        <v>68</v>
      </c>
      <c r="B252" s="80">
        <v>750</v>
      </c>
      <c r="C252" s="68">
        <v>43676</v>
      </c>
      <c r="D252" s="67">
        <v>865658</v>
      </c>
      <c r="E252" s="23">
        <v>43729</v>
      </c>
      <c r="F252" s="82" t="s">
        <v>873</v>
      </c>
      <c r="G252" s="56"/>
    </row>
    <row r="253" spans="1:7" s="55" customFormat="1" ht="148.5" x14ac:dyDescent="0.3">
      <c r="A253" s="69" t="s">
        <v>69</v>
      </c>
      <c r="B253" s="80">
        <v>375</v>
      </c>
      <c r="C253" s="68">
        <v>43676</v>
      </c>
      <c r="D253" s="67">
        <v>865659</v>
      </c>
      <c r="E253" s="23">
        <v>43732</v>
      </c>
      <c r="F253" s="82" t="s">
        <v>874</v>
      </c>
      <c r="G253" s="56"/>
    </row>
    <row r="254" spans="1:7" s="55" customFormat="1" ht="148.5" x14ac:dyDescent="0.3">
      <c r="A254" s="69" t="s">
        <v>84</v>
      </c>
      <c r="B254" s="80">
        <v>375</v>
      </c>
      <c r="C254" s="68">
        <v>43676</v>
      </c>
      <c r="D254" s="67">
        <v>865821</v>
      </c>
      <c r="E254" s="23">
        <v>43710</v>
      </c>
      <c r="F254" s="82" t="s">
        <v>889</v>
      </c>
      <c r="G254" s="56"/>
    </row>
    <row r="255" spans="1:7" s="55" customFormat="1" ht="148.5" x14ac:dyDescent="0.3">
      <c r="A255" s="69" t="s">
        <v>87</v>
      </c>
      <c r="B255" s="80">
        <v>375</v>
      </c>
      <c r="C255" s="68">
        <v>43676</v>
      </c>
      <c r="D255" s="67">
        <v>865838</v>
      </c>
      <c r="E255" s="23">
        <v>43710</v>
      </c>
      <c r="F255" s="82" t="s">
        <v>892</v>
      </c>
      <c r="G255" s="56"/>
    </row>
    <row r="256" spans="1:7" s="55" customFormat="1" ht="148.5" x14ac:dyDescent="0.3">
      <c r="A256" s="69" t="s">
        <v>91</v>
      </c>
      <c r="B256" s="80">
        <v>750</v>
      </c>
      <c r="C256" s="68">
        <v>43676</v>
      </c>
      <c r="D256" s="67">
        <v>865888</v>
      </c>
      <c r="E256" s="23">
        <v>43720</v>
      </c>
      <c r="F256" s="82" t="s">
        <v>896</v>
      </c>
      <c r="G256" s="56"/>
    </row>
    <row r="257" spans="1:7" s="55" customFormat="1" ht="165" x14ac:dyDescent="0.3">
      <c r="A257" s="69" t="s">
        <v>100</v>
      </c>
      <c r="B257" s="80">
        <v>7.5</v>
      </c>
      <c r="C257" s="68">
        <v>43676</v>
      </c>
      <c r="D257" s="67">
        <v>865965</v>
      </c>
      <c r="E257" s="23">
        <v>43721</v>
      </c>
      <c r="F257" s="82" t="s">
        <v>905</v>
      </c>
      <c r="G257" s="56"/>
    </row>
    <row r="258" spans="1:7" s="55" customFormat="1" ht="165" x14ac:dyDescent="0.3">
      <c r="A258" s="69" t="s">
        <v>106</v>
      </c>
      <c r="B258" s="80">
        <v>30</v>
      </c>
      <c r="C258" s="68">
        <v>43676</v>
      </c>
      <c r="D258" s="67">
        <v>866009</v>
      </c>
      <c r="E258" s="23">
        <v>43731</v>
      </c>
      <c r="F258" s="82" t="s">
        <v>911</v>
      </c>
      <c r="G258" s="56"/>
    </row>
    <row r="259" spans="1:7" s="55" customFormat="1" ht="148.5" x14ac:dyDescent="0.3">
      <c r="A259" s="69" t="s">
        <v>143</v>
      </c>
      <c r="B259" s="80">
        <v>375</v>
      </c>
      <c r="C259" s="68">
        <v>43676</v>
      </c>
      <c r="D259" s="67">
        <v>865468</v>
      </c>
      <c r="E259" s="23">
        <v>43717</v>
      </c>
      <c r="F259" s="82" t="s">
        <v>970</v>
      </c>
      <c r="G259" s="56"/>
    </row>
    <row r="260" spans="1:7" s="55" customFormat="1" ht="148.5" x14ac:dyDescent="0.3">
      <c r="A260" s="69" t="s">
        <v>150</v>
      </c>
      <c r="B260" s="80">
        <v>375</v>
      </c>
      <c r="C260" s="68">
        <v>43676</v>
      </c>
      <c r="D260" s="67">
        <v>865511</v>
      </c>
      <c r="E260" s="23">
        <v>43725</v>
      </c>
      <c r="F260" s="82" t="s">
        <v>977</v>
      </c>
      <c r="G260" s="56"/>
    </row>
    <row r="261" spans="1:7" s="55" customFormat="1" ht="148.5" x14ac:dyDescent="0.3">
      <c r="A261" s="69" t="s">
        <v>158</v>
      </c>
      <c r="B261" s="80">
        <v>375</v>
      </c>
      <c r="C261" s="68">
        <v>43676</v>
      </c>
      <c r="D261" s="67">
        <v>865568</v>
      </c>
      <c r="E261" s="23">
        <v>43713</v>
      </c>
      <c r="F261" s="82" t="s">
        <v>985</v>
      </c>
      <c r="G261" s="56"/>
    </row>
    <row r="262" spans="1:7" s="55" customFormat="1" ht="148.5" x14ac:dyDescent="0.3">
      <c r="A262" s="69" t="s">
        <v>160</v>
      </c>
      <c r="B262" s="80">
        <v>375</v>
      </c>
      <c r="C262" s="68">
        <v>43676</v>
      </c>
      <c r="D262" s="67">
        <v>865594</v>
      </c>
      <c r="E262" s="23">
        <v>43710</v>
      </c>
      <c r="F262" s="82" t="s">
        <v>987</v>
      </c>
      <c r="G262" s="56"/>
    </row>
    <row r="263" spans="1:7" s="55" customFormat="1" ht="148.5" x14ac:dyDescent="0.3">
      <c r="A263" s="69" t="s">
        <v>161</v>
      </c>
      <c r="B263" s="80">
        <v>750</v>
      </c>
      <c r="C263" s="68">
        <v>43676</v>
      </c>
      <c r="D263" s="67">
        <v>865606</v>
      </c>
      <c r="E263" s="23">
        <v>43710</v>
      </c>
      <c r="F263" s="82" t="s">
        <v>988</v>
      </c>
      <c r="G263" s="56"/>
    </row>
    <row r="264" spans="1:7" s="55" customFormat="1" ht="148.5" x14ac:dyDescent="0.3">
      <c r="A264" s="69" t="s">
        <v>166</v>
      </c>
      <c r="B264" s="80">
        <v>375</v>
      </c>
      <c r="C264" s="68">
        <v>43676</v>
      </c>
      <c r="D264" s="67">
        <v>865666</v>
      </c>
      <c r="E264" s="23">
        <v>43715</v>
      </c>
      <c r="F264" s="82" t="s">
        <v>993</v>
      </c>
      <c r="G264" s="56"/>
    </row>
    <row r="265" spans="1:7" s="55" customFormat="1" ht="148.5" x14ac:dyDescent="0.3">
      <c r="A265" s="69" t="s">
        <v>190</v>
      </c>
      <c r="B265" s="80">
        <v>375</v>
      </c>
      <c r="C265" s="68">
        <v>43676</v>
      </c>
      <c r="D265" s="67">
        <v>865858</v>
      </c>
      <c r="E265" s="23">
        <v>43720</v>
      </c>
      <c r="F265" s="82" t="s">
        <v>1017</v>
      </c>
      <c r="G265" s="56"/>
    </row>
    <row r="266" spans="1:7" s="55" customFormat="1" ht="148.5" x14ac:dyDescent="0.3">
      <c r="A266" s="69" t="s">
        <v>191</v>
      </c>
      <c r="B266" s="80">
        <v>375</v>
      </c>
      <c r="C266" s="68">
        <v>43676</v>
      </c>
      <c r="D266" s="67">
        <v>865865</v>
      </c>
      <c r="E266" s="23">
        <v>43729</v>
      </c>
      <c r="F266" s="82" t="s">
        <v>1018</v>
      </c>
      <c r="G266" s="56"/>
    </row>
    <row r="267" spans="1:7" s="55" customFormat="1" ht="148.5" x14ac:dyDescent="0.3">
      <c r="A267" s="69" t="s">
        <v>236</v>
      </c>
      <c r="B267" s="80">
        <v>375</v>
      </c>
      <c r="C267" s="68">
        <v>43676</v>
      </c>
      <c r="D267" s="79">
        <v>865520</v>
      </c>
      <c r="E267" s="23">
        <v>43713</v>
      </c>
      <c r="F267" s="82" t="s">
        <v>1078</v>
      </c>
      <c r="G267" s="56"/>
    </row>
    <row r="268" spans="1:7" s="55" customFormat="1" ht="148.5" x14ac:dyDescent="0.3">
      <c r="A268" s="69" t="s">
        <v>246</v>
      </c>
      <c r="B268" s="80">
        <v>375</v>
      </c>
      <c r="C268" s="68">
        <v>43676</v>
      </c>
      <c r="D268" s="79">
        <v>865607</v>
      </c>
      <c r="E268" s="23">
        <v>43713</v>
      </c>
      <c r="F268" s="82" t="s">
        <v>1088</v>
      </c>
      <c r="G268" s="56"/>
    </row>
    <row r="269" spans="1:7" s="55" customFormat="1" ht="148.5" x14ac:dyDescent="0.3">
      <c r="A269" s="69" t="s">
        <v>266</v>
      </c>
      <c r="B269" s="80">
        <v>375</v>
      </c>
      <c r="C269" s="68">
        <v>43676</v>
      </c>
      <c r="D269" s="79">
        <v>865814</v>
      </c>
      <c r="E269" s="23">
        <v>43715</v>
      </c>
      <c r="F269" s="82" t="s">
        <v>1108</v>
      </c>
      <c r="G269" s="56"/>
    </row>
    <row r="270" spans="1:7" s="55" customFormat="1" ht="148.5" x14ac:dyDescent="0.3">
      <c r="A270" s="69" t="s">
        <v>270</v>
      </c>
      <c r="B270" s="80">
        <v>750</v>
      </c>
      <c r="C270" s="68">
        <v>43676</v>
      </c>
      <c r="D270" s="79">
        <v>865848</v>
      </c>
      <c r="E270" s="23">
        <v>43710</v>
      </c>
      <c r="F270" s="82" t="s">
        <v>1112</v>
      </c>
      <c r="G270" s="56"/>
    </row>
    <row r="271" spans="1:7" s="55" customFormat="1" ht="165" x14ac:dyDescent="0.3">
      <c r="A271" s="69" t="s">
        <v>294</v>
      </c>
      <c r="B271" s="80">
        <v>300</v>
      </c>
      <c r="C271" s="68">
        <v>43676</v>
      </c>
      <c r="D271" s="79">
        <v>866032</v>
      </c>
      <c r="E271" s="23">
        <v>43729</v>
      </c>
      <c r="F271" s="82" t="s">
        <v>1136</v>
      </c>
      <c r="G271" s="56"/>
    </row>
    <row r="272" spans="1:7" s="55" customFormat="1" ht="165" x14ac:dyDescent="0.3">
      <c r="A272" s="69" t="s">
        <v>296</v>
      </c>
      <c r="B272" s="80">
        <v>750</v>
      </c>
      <c r="C272" s="68">
        <v>43676</v>
      </c>
      <c r="D272" s="79">
        <v>866043</v>
      </c>
      <c r="E272" s="23">
        <v>43720</v>
      </c>
      <c r="F272" s="82" t="s">
        <v>1138</v>
      </c>
      <c r="G272" s="56"/>
    </row>
    <row r="273" spans="1:7" s="55" customFormat="1" ht="165" x14ac:dyDescent="0.3">
      <c r="A273" s="69" t="s">
        <v>310</v>
      </c>
      <c r="B273" s="80">
        <v>375</v>
      </c>
      <c r="C273" s="68">
        <v>43676</v>
      </c>
      <c r="D273" s="79">
        <v>866096</v>
      </c>
      <c r="E273" s="23">
        <v>43714</v>
      </c>
      <c r="F273" s="82" t="s">
        <v>1152</v>
      </c>
      <c r="G273" s="56"/>
    </row>
    <row r="274" spans="1:7" s="55" customFormat="1" ht="148.5" x14ac:dyDescent="0.3">
      <c r="A274" s="69" t="s">
        <v>325</v>
      </c>
      <c r="B274" s="80">
        <v>375</v>
      </c>
      <c r="C274" s="68">
        <v>43676</v>
      </c>
      <c r="D274" s="79">
        <v>865312</v>
      </c>
      <c r="E274" s="23">
        <v>43725</v>
      </c>
      <c r="F274" s="82" t="s">
        <v>1167</v>
      </c>
      <c r="G274" s="56"/>
    </row>
    <row r="275" spans="1:7" s="55" customFormat="1" ht="148.5" x14ac:dyDescent="0.3">
      <c r="A275" s="69" t="s">
        <v>333</v>
      </c>
      <c r="B275" s="80">
        <v>375</v>
      </c>
      <c r="C275" s="68">
        <v>43676</v>
      </c>
      <c r="D275" s="79">
        <v>865515</v>
      </c>
      <c r="E275" s="23">
        <v>43732</v>
      </c>
      <c r="F275" s="82" t="s">
        <v>1192</v>
      </c>
      <c r="G275" s="56"/>
    </row>
    <row r="276" spans="1:7" s="55" customFormat="1" ht="148.5" x14ac:dyDescent="0.3">
      <c r="A276" s="69" t="s">
        <v>346</v>
      </c>
      <c r="B276" s="80">
        <v>375</v>
      </c>
      <c r="C276" s="68">
        <v>43676</v>
      </c>
      <c r="D276" s="79">
        <v>865618</v>
      </c>
      <c r="E276" s="23">
        <v>43729</v>
      </c>
      <c r="F276" s="82" t="s">
        <v>1205</v>
      </c>
      <c r="G276" s="56"/>
    </row>
    <row r="277" spans="1:7" s="55" customFormat="1" ht="148.5" x14ac:dyDescent="0.3">
      <c r="A277" s="69" t="s">
        <v>354</v>
      </c>
      <c r="B277" s="80">
        <v>375</v>
      </c>
      <c r="C277" s="68">
        <v>43676</v>
      </c>
      <c r="D277" s="79">
        <v>865705</v>
      </c>
      <c r="E277" s="23">
        <v>43715</v>
      </c>
      <c r="F277" s="82" t="s">
        <v>1213</v>
      </c>
      <c r="G277" s="56"/>
    </row>
    <row r="278" spans="1:7" s="55" customFormat="1" ht="148.5" x14ac:dyDescent="0.3">
      <c r="A278" s="69" t="s">
        <v>363</v>
      </c>
      <c r="B278" s="80">
        <v>750</v>
      </c>
      <c r="C278" s="68">
        <v>43676</v>
      </c>
      <c r="D278" s="79">
        <v>865768</v>
      </c>
      <c r="E278" s="23">
        <v>43714</v>
      </c>
      <c r="F278" s="82" t="s">
        <v>1222</v>
      </c>
      <c r="G278" s="56"/>
    </row>
    <row r="279" spans="1:7" s="55" customFormat="1" ht="148.5" x14ac:dyDescent="0.3">
      <c r="A279" s="69" t="s">
        <v>365</v>
      </c>
      <c r="B279" s="80">
        <v>375</v>
      </c>
      <c r="C279" s="68">
        <v>43676</v>
      </c>
      <c r="D279" s="79">
        <v>865790</v>
      </c>
      <c r="E279" s="23">
        <v>43710</v>
      </c>
      <c r="F279" s="82" t="s">
        <v>1224</v>
      </c>
      <c r="G279" s="56"/>
    </row>
    <row r="280" spans="1:7" s="55" customFormat="1" ht="148.5" x14ac:dyDescent="0.3">
      <c r="A280" s="69" t="s">
        <v>375</v>
      </c>
      <c r="B280" s="80">
        <v>375</v>
      </c>
      <c r="C280" s="68">
        <v>43676</v>
      </c>
      <c r="D280" s="79">
        <v>865860</v>
      </c>
      <c r="E280" s="23">
        <v>43732</v>
      </c>
      <c r="F280" s="82" t="s">
        <v>1234</v>
      </c>
      <c r="G280" s="56"/>
    </row>
    <row r="281" spans="1:7" s="55" customFormat="1" ht="148.5" x14ac:dyDescent="0.3">
      <c r="A281" s="69" t="s">
        <v>384</v>
      </c>
      <c r="B281" s="80">
        <v>375</v>
      </c>
      <c r="C281" s="68">
        <v>43676</v>
      </c>
      <c r="D281" s="79">
        <v>865920</v>
      </c>
      <c r="E281" s="23">
        <v>43725</v>
      </c>
      <c r="F281" s="82" t="s">
        <v>1243</v>
      </c>
      <c r="G281" s="56"/>
    </row>
    <row r="282" spans="1:7" s="55" customFormat="1" ht="165" x14ac:dyDescent="0.3">
      <c r="A282" s="69" t="s">
        <v>391</v>
      </c>
      <c r="B282" s="80">
        <v>22.5</v>
      </c>
      <c r="C282" s="68">
        <v>43676</v>
      </c>
      <c r="D282" s="79">
        <v>865970</v>
      </c>
      <c r="E282" s="23">
        <v>43720</v>
      </c>
      <c r="F282" s="82" t="s">
        <v>1251</v>
      </c>
      <c r="G282" s="56"/>
    </row>
    <row r="283" spans="1:7" s="55" customFormat="1" ht="165" x14ac:dyDescent="0.3">
      <c r="A283" s="69" t="s">
        <v>394</v>
      </c>
      <c r="B283" s="80">
        <v>3825</v>
      </c>
      <c r="C283" s="68">
        <v>43676</v>
      </c>
      <c r="D283" s="79">
        <v>865986</v>
      </c>
      <c r="E283" s="23">
        <v>43711</v>
      </c>
      <c r="F283" s="82" t="s">
        <v>1254</v>
      </c>
      <c r="G283" s="56"/>
    </row>
    <row r="284" spans="1:7" s="55" customFormat="1" ht="165" x14ac:dyDescent="0.3">
      <c r="A284" s="69" t="s">
        <v>406</v>
      </c>
      <c r="B284" s="80">
        <v>300</v>
      </c>
      <c r="C284" s="68">
        <v>43676</v>
      </c>
      <c r="D284" s="79">
        <v>866094</v>
      </c>
      <c r="E284" s="23">
        <v>43727</v>
      </c>
      <c r="F284" s="82" t="s">
        <v>1266</v>
      </c>
      <c r="G284" s="56"/>
    </row>
    <row r="285" spans="1:7" s="55" customFormat="1" ht="148.5" x14ac:dyDescent="0.3">
      <c r="A285" s="69" t="s">
        <v>438</v>
      </c>
      <c r="B285" s="80">
        <v>375</v>
      </c>
      <c r="C285" s="68">
        <v>43676</v>
      </c>
      <c r="D285" s="79">
        <v>865503</v>
      </c>
      <c r="E285" s="23">
        <v>43717</v>
      </c>
      <c r="F285" s="82" t="s">
        <v>1316</v>
      </c>
      <c r="G285" s="56"/>
    </row>
    <row r="286" spans="1:7" s="55" customFormat="1" ht="148.5" x14ac:dyDescent="0.3">
      <c r="A286" s="69" t="s">
        <v>440</v>
      </c>
      <c r="B286" s="80">
        <v>375</v>
      </c>
      <c r="C286" s="68">
        <v>43676</v>
      </c>
      <c r="D286" s="79">
        <v>865512</v>
      </c>
      <c r="E286" s="23">
        <v>43714</v>
      </c>
      <c r="F286" s="82" t="s">
        <v>1318</v>
      </c>
      <c r="G286" s="56"/>
    </row>
    <row r="287" spans="1:7" s="55" customFormat="1" ht="148.5" x14ac:dyDescent="0.3">
      <c r="A287" s="69" t="s">
        <v>444</v>
      </c>
      <c r="B287" s="80">
        <v>1125</v>
      </c>
      <c r="C287" s="68">
        <v>43676</v>
      </c>
      <c r="D287" s="79">
        <v>865532</v>
      </c>
      <c r="E287" s="23">
        <v>43713</v>
      </c>
      <c r="F287" s="82" t="s">
        <v>1322</v>
      </c>
      <c r="G287" s="56"/>
    </row>
    <row r="288" spans="1:7" s="55" customFormat="1" ht="148.5" x14ac:dyDescent="0.3">
      <c r="A288" s="69" t="s">
        <v>453</v>
      </c>
      <c r="B288" s="80">
        <v>1125</v>
      </c>
      <c r="C288" s="68">
        <v>43676</v>
      </c>
      <c r="D288" s="79">
        <v>865621</v>
      </c>
      <c r="E288" s="23">
        <v>43720</v>
      </c>
      <c r="F288" s="82" t="s">
        <v>1331</v>
      </c>
      <c r="G288" s="56"/>
    </row>
    <row r="289" spans="1:7" s="55" customFormat="1" ht="148.5" x14ac:dyDescent="0.3">
      <c r="A289" s="69" t="s">
        <v>458</v>
      </c>
      <c r="B289" s="80">
        <v>375</v>
      </c>
      <c r="C289" s="68">
        <v>43676</v>
      </c>
      <c r="D289" s="79">
        <v>865642</v>
      </c>
      <c r="E289" s="23">
        <v>43714</v>
      </c>
      <c r="F289" s="82" t="s">
        <v>1336</v>
      </c>
      <c r="G289" s="56"/>
    </row>
    <row r="290" spans="1:7" s="55" customFormat="1" ht="148.5" x14ac:dyDescent="0.3">
      <c r="A290" s="69" t="s">
        <v>469</v>
      </c>
      <c r="B290" s="80">
        <v>375</v>
      </c>
      <c r="C290" s="68">
        <v>43676</v>
      </c>
      <c r="D290" s="79">
        <v>865722</v>
      </c>
      <c r="E290" s="23">
        <v>43734</v>
      </c>
      <c r="F290" s="82" t="s">
        <v>1347</v>
      </c>
      <c r="G290" s="56"/>
    </row>
    <row r="291" spans="1:7" s="55" customFormat="1" ht="148.5" x14ac:dyDescent="0.3">
      <c r="A291" s="69" t="s">
        <v>475</v>
      </c>
      <c r="B291" s="80">
        <v>375</v>
      </c>
      <c r="C291" s="68">
        <v>43676</v>
      </c>
      <c r="D291" s="79">
        <v>865787</v>
      </c>
      <c r="E291" s="23">
        <v>43721</v>
      </c>
      <c r="F291" s="82" t="s">
        <v>1353</v>
      </c>
      <c r="G291" s="56"/>
    </row>
    <row r="292" spans="1:7" s="55" customFormat="1" ht="148.5" x14ac:dyDescent="0.3">
      <c r="A292" s="69" t="s">
        <v>476</v>
      </c>
      <c r="B292" s="80">
        <v>375</v>
      </c>
      <c r="C292" s="68">
        <v>43676</v>
      </c>
      <c r="D292" s="79">
        <v>865793</v>
      </c>
      <c r="E292" s="23">
        <v>43732</v>
      </c>
      <c r="F292" s="82" t="s">
        <v>1354</v>
      </c>
      <c r="G292" s="56"/>
    </row>
    <row r="293" spans="1:7" s="55" customFormat="1" ht="148.5" x14ac:dyDescent="0.3">
      <c r="A293" s="69" t="s">
        <v>485</v>
      </c>
      <c r="B293" s="80">
        <v>375</v>
      </c>
      <c r="C293" s="68">
        <v>43676</v>
      </c>
      <c r="D293" s="79">
        <v>865879</v>
      </c>
      <c r="E293" s="23">
        <v>43710</v>
      </c>
      <c r="F293" s="82" t="s">
        <v>1363</v>
      </c>
      <c r="G293" s="56"/>
    </row>
    <row r="294" spans="1:7" s="55" customFormat="1" ht="165" x14ac:dyDescent="0.3">
      <c r="A294" s="69" t="s">
        <v>501</v>
      </c>
      <c r="B294" s="80">
        <v>750</v>
      </c>
      <c r="C294" s="68">
        <v>43676</v>
      </c>
      <c r="D294" s="79">
        <v>865954</v>
      </c>
      <c r="E294" s="23">
        <v>43710</v>
      </c>
      <c r="F294" s="82" t="s">
        <v>1380</v>
      </c>
      <c r="G294" s="56"/>
    </row>
    <row r="295" spans="1:7" s="55" customFormat="1" ht="165" x14ac:dyDescent="0.3">
      <c r="A295" s="69" t="s">
        <v>507</v>
      </c>
      <c r="B295" s="80">
        <v>15</v>
      </c>
      <c r="C295" s="68">
        <v>43676</v>
      </c>
      <c r="D295" s="79">
        <v>866012</v>
      </c>
      <c r="E295" s="23">
        <v>43725</v>
      </c>
      <c r="F295" s="82" t="s">
        <v>1388</v>
      </c>
      <c r="G295" s="56"/>
    </row>
    <row r="296" spans="1:7" s="55" customFormat="1" ht="165" x14ac:dyDescent="0.3">
      <c r="A296" s="69" t="s">
        <v>531</v>
      </c>
      <c r="B296" s="80">
        <v>7.5</v>
      </c>
      <c r="C296" s="68">
        <v>43678</v>
      </c>
      <c r="D296" s="79">
        <v>866308</v>
      </c>
      <c r="E296" s="23">
        <v>43735</v>
      </c>
      <c r="F296" s="82" t="s">
        <v>1412</v>
      </c>
      <c r="G296" s="56"/>
    </row>
    <row r="297" spans="1:7" s="55" customFormat="1" ht="148.5" x14ac:dyDescent="0.3">
      <c r="A297" s="69" t="s">
        <v>540</v>
      </c>
      <c r="B297" s="80">
        <v>375</v>
      </c>
      <c r="C297" s="68">
        <v>43676</v>
      </c>
      <c r="D297" s="79">
        <v>865443</v>
      </c>
      <c r="E297" s="23">
        <v>43725</v>
      </c>
      <c r="F297" s="82" t="s">
        <v>1439</v>
      </c>
      <c r="G297" s="56"/>
    </row>
    <row r="298" spans="1:7" s="55" customFormat="1" ht="148.5" x14ac:dyDescent="0.3">
      <c r="A298" s="69" t="s">
        <v>549</v>
      </c>
      <c r="B298" s="80">
        <v>375</v>
      </c>
      <c r="C298" s="68">
        <v>43676</v>
      </c>
      <c r="D298" s="79">
        <v>865513</v>
      </c>
      <c r="E298" s="23">
        <v>43715</v>
      </c>
      <c r="F298" s="82" t="s">
        <v>1448</v>
      </c>
      <c r="G298" s="56"/>
    </row>
    <row r="299" spans="1:7" s="55" customFormat="1" ht="148.5" x14ac:dyDescent="0.3">
      <c r="A299" s="69" t="s">
        <v>557</v>
      </c>
      <c r="B299" s="80">
        <v>375</v>
      </c>
      <c r="C299" s="68">
        <v>43676</v>
      </c>
      <c r="D299" s="79">
        <v>865611</v>
      </c>
      <c r="E299" s="23">
        <v>43714</v>
      </c>
      <c r="F299" s="82" t="s">
        <v>1456</v>
      </c>
      <c r="G299" s="56"/>
    </row>
    <row r="300" spans="1:7" s="55" customFormat="1" ht="148.5" x14ac:dyDescent="0.3">
      <c r="A300" s="69" t="s">
        <v>576</v>
      </c>
      <c r="B300" s="80">
        <v>1125</v>
      </c>
      <c r="C300" s="68">
        <v>43676</v>
      </c>
      <c r="D300" s="79">
        <v>865776</v>
      </c>
      <c r="E300" s="23">
        <v>43721</v>
      </c>
      <c r="F300" s="82" t="s">
        <v>1475</v>
      </c>
      <c r="G300" s="56"/>
    </row>
    <row r="301" spans="1:7" s="55" customFormat="1" ht="148.5" x14ac:dyDescent="0.3">
      <c r="A301" s="69" t="s">
        <v>577</v>
      </c>
      <c r="B301" s="80">
        <v>375</v>
      </c>
      <c r="C301" s="68">
        <v>43676</v>
      </c>
      <c r="D301" s="79">
        <v>865777</v>
      </c>
      <c r="E301" s="23">
        <v>43710</v>
      </c>
      <c r="F301" s="82" t="s">
        <v>1476</v>
      </c>
      <c r="G301" s="56"/>
    </row>
    <row r="302" spans="1:7" s="55" customFormat="1" ht="148.5" x14ac:dyDescent="0.3">
      <c r="A302" s="69" t="s">
        <v>591</v>
      </c>
      <c r="B302" s="80">
        <v>4500</v>
      </c>
      <c r="C302" s="68">
        <v>43676</v>
      </c>
      <c r="D302" s="79">
        <v>865912</v>
      </c>
      <c r="E302" s="23">
        <v>43726</v>
      </c>
      <c r="F302" s="82" t="s">
        <v>1490</v>
      </c>
      <c r="G302" s="56"/>
    </row>
    <row r="303" spans="1:7" s="55" customFormat="1" ht="148.5" x14ac:dyDescent="0.3">
      <c r="A303" s="69" t="s">
        <v>592</v>
      </c>
      <c r="B303" s="80">
        <v>375</v>
      </c>
      <c r="C303" s="68">
        <v>43676</v>
      </c>
      <c r="D303" s="79">
        <v>865914</v>
      </c>
      <c r="E303" s="23">
        <v>43721</v>
      </c>
      <c r="F303" s="82" t="s">
        <v>1491</v>
      </c>
      <c r="G303" s="56"/>
    </row>
    <row r="304" spans="1:7" s="55" customFormat="1" ht="148.5" x14ac:dyDescent="0.3">
      <c r="A304" s="69" t="s">
        <v>597</v>
      </c>
      <c r="B304" s="80">
        <v>375</v>
      </c>
      <c r="C304" s="68">
        <v>43676</v>
      </c>
      <c r="D304" s="79">
        <v>865952</v>
      </c>
      <c r="E304" s="23">
        <v>43726</v>
      </c>
      <c r="F304" s="82" t="s">
        <v>1496</v>
      </c>
      <c r="G304" s="56"/>
    </row>
    <row r="305" spans="1:7" s="55" customFormat="1" ht="165" x14ac:dyDescent="0.3">
      <c r="A305" s="69" t="s">
        <v>600</v>
      </c>
      <c r="B305" s="80">
        <v>750</v>
      </c>
      <c r="C305" s="68">
        <v>43676</v>
      </c>
      <c r="D305" s="79">
        <v>865968</v>
      </c>
      <c r="E305" s="23">
        <v>43715</v>
      </c>
      <c r="F305" s="82" t="s">
        <v>1499</v>
      </c>
      <c r="G305" s="56"/>
    </row>
    <row r="306" spans="1:7" s="55" customFormat="1" ht="165" x14ac:dyDescent="0.3">
      <c r="A306" s="69" t="s">
        <v>618</v>
      </c>
      <c r="B306" s="80">
        <v>225</v>
      </c>
      <c r="C306" s="68">
        <v>43676</v>
      </c>
      <c r="D306" s="79">
        <v>866129</v>
      </c>
      <c r="E306" s="23">
        <v>43710</v>
      </c>
      <c r="F306" s="82" t="s">
        <v>1518</v>
      </c>
      <c r="G306" s="56"/>
    </row>
    <row r="307" spans="1:7" s="55" customFormat="1" ht="148.5" x14ac:dyDescent="0.3">
      <c r="A307" s="69" t="s">
        <v>635</v>
      </c>
      <c r="B307" s="80">
        <v>750</v>
      </c>
      <c r="C307" s="68">
        <v>43676</v>
      </c>
      <c r="D307" s="79">
        <v>865493</v>
      </c>
      <c r="E307" s="23">
        <v>43721</v>
      </c>
      <c r="F307" s="82" t="s">
        <v>1546</v>
      </c>
      <c r="G307" s="56"/>
    </row>
    <row r="308" spans="1:7" s="55" customFormat="1" ht="148.5" x14ac:dyDescent="0.3">
      <c r="A308" s="69" t="s">
        <v>641</v>
      </c>
      <c r="B308" s="80">
        <v>750</v>
      </c>
      <c r="C308" s="68">
        <v>43676</v>
      </c>
      <c r="D308" s="79">
        <v>865519</v>
      </c>
      <c r="E308" s="23">
        <v>43720</v>
      </c>
      <c r="F308" s="82" t="s">
        <v>1552</v>
      </c>
      <c r="G308" s="56"/>
    </row>
    <row r="309" spans="1:7" s="55" customFormat="1" ht="148.5" x14ac:dyDescent="0.3">
      <c r="A309" s="69" t="s">
        <v>658</v>
      </c>
      <c r="B309" s="80">
        <v>375</v>
      </c>
      <c r="C309" s="68">
        <v>43676</v>
      </c>
      <c r="D309" s="79">
        <v>865703</v>
      </c>
      <c r="E309" s="23">
        <v>43724</v>
      </c>
      <c r="F309" s="82" t="s">
        <v>1569</v>
      </c>
      <c r="G309" s="56"/>
    </row>
    <row r="310" spans="1:7" s="55" customFormat="1" ht="148.5" x14ac:dyDescent="0.3">
      <c r="A310" s="69" t="s">
        <v>664</v>
      </c>
      <c r="B310" s="80">
        <v>375</v>
      </c>
      <c r="C310" s="68">
        <v>43676</v>
      </c>
      <c r="D310" s="79">
        <v>865740</v>
      </c>
      <c r="E310" s="23">
        <v>43726</v>
      </c>
      <c r="F310" s="82" t="s">
        <v>1576</v>
      </c>
      <c r="G310" s="56"/>
    </row>
    <row r="311" spans="1:7" s="55" customFormat="1" ht="148.5" x14ac:dyDescent="0.3">
      <c r="A311" s="69" t="s">
        <v>665</v>
      </c>
      <c r="B311" s="80">
        <v>375</v>
      </c>
      <c r="C311" s="68">
        <v>43676</v>
      </c>
      <c r="D311" s="79">
        <v>865746</v>
      </c>
      <c r="E311" s="23">
        <v>43720</v>
      </c>
      <c r="F311" s="82" t="s">
        <v>1577</v>
      </c>
      <c r="G311" s="56"/>
    </row>
    <row r="312" spans="1:7" s="55" customFormat="1" ht="148.5" x14ac:dyDescent="0.3">
      <c r="A312" s="69" t="s">
        <v>666</v>
      </c>
      <c r="B312" s="80">
        <v>375</v>
      </c>
      <c r="C312" s="68">
        <v>43676</v>
      </c>
      <c r="D312" s="79">
        <v>865747</v>
      </c>
      <c r="E312" s="23">
        <v>43729</v>
      </c>
      <c r="F312" s="82" t="s">
        <v>1578</v>
      </c>
      <c r="G312" s="56"/>
    </row>
    <row r="313" spans="1:7" s="55" customFormat="1" ht="148.5" x14ac:dyDescent="0.3">
      <c r="A313" s="69" t="s">
        <v>670</v>
      </c>
      <c r="B313" s="80">
        <v>375</v>
      </c>
      <c r="C313" s="68">
        <v>43676</v>
      </c>
      <c r="D313" s="79">
        <v>865762</v>
      </c>
      <c r="E313" s="23">
        <v>43728</v>
      </c>
      <c r="F313" s="82" t="s">
        <v>1582</v>
      </c>
      <c r="G313" s="56"/>
    </row>
    <row r="314" spans="1:7" s="55" customFormat="1" ht="148.5" x14ac:dyDescent="0.3">
      <c r="A314" s="69" t="s">
        <v>673</v>
      </c>
      <c r="B314" s="80">
        <v>375</v>
      </c>
      <c r="C314" s="68">
        <v>43676</v>
      </c>
      <c r="D314" s="79">
        <v>865774</v>
      </c>
      <c r="E314" s="23">
        <v>43718</v>
      </c>
      <c r="F314" s="82" t="s">
        <v>1585</v>
      </c>
      <c r="G314" s="56"/>
    </row>
    <row r="315" spans="1:7" s="55" customFormat="1" ht="148.5" x14ac:dyDescent="0.3">
      <c r="A315" s="69" t="s">
        <v>683</v>
      </c>
      <c r="B315" s="80">
        <v>1125</v>
      </c>
      <c r="C315" s="68">
        <v>43676</v>
      </c>
      <c r="D315" s="79">
        <v>865868</v>
      </c>
      <c r="E315" s="23">
        <v>43711</v>
      </c>
      <c r="F315" s="82" t="s">
        <v>1595</v>
      </c>
      <c r="G315" s="56"/>
    </row>
    <row r="316" spans="1:7" s="55" customFormat="1" ht="165" x14ac:dyDescent="0.3">
      <c r="A316" s="69" t="s">
        <v>708</v>
      </c>
      <c r="B316" s="80">
        <v>525</v>
      </c>
      <c r="C316" s="68">
        <v>43676</v>
      </c>
      <c r="D316" s="79">
        <v>866087</v>
      </c>
      <c r="E316" s="23">
        <v>43714</v>
      </c>
      <c r="F316" s="82" t="s">
        <v>1624</v>
      </c>
      <c r="G316" s="56"/>
    </row>
    <row r="317" spans="1:7" s="55" customFormat="1" ht="165" x14ac:dyDescent="0.3">
      <c r="A317" s="69" t="s">
        <v>712</v>
      </c>
      <c r="B317" s="80">
        <v>30</v>
      </c>
      <c r="C317" s="68">
        <v>43676</v>
      </c>
      <c r="D317" s="79">
        <v>866128</v>
      </c>
      <c r="E317" s="23">
        <v>43725</v>
      </c>
      <c r="F317" s="82" t="s">
        <v>1628</v>
      </c>
      <c r="G317" s="56"/>
    </row>
    <row r="318" spans="1:7" s="55" customFormat="1" ht="148.5" x14ac:dyDescent="0.3">
      <c r="A318" s="69" t="s">
        <v>746</v>
      </c>
      <c r="B318" s="80">
        <v>375</v>
      </c>
      <c r="C318" s="68">
        <v>43676</v>
      </c>
      <c r="D318" s="79">
        <v>865584</v>
      </c>
      <c r="E318" s="23">
        <v>43717</v>
      </c>
      <c r="F318" s="82" t="s">
        <v>1674</v>
      </c>
      <c r="G318" s="56"/>
    </row>
    <row r="319" spans="1:7" s="55" customFormat="1" ht="148.5" x14ac:dyDescent="0.3">
      <c r="A319" s="69" t="s">
        <v>750</v>
      </c>
      <c r="B319" s="80">
        <v>375</v>
      </c>
      <c r="C319" s="68">
        <v>43676</v>
      </c>
      <c r="D319" s="79">
        <v>865608</v>
      </c>
      <c r="E319" s="23">
        <v>43714</v>
      </c>
      <c r="F319" s="82" t="s">
        <v>1678</v>
      </c>
      <c r="G319" s="56"/>
    </row>
    <row r="320" spans="1:7" s="55" customFormat="1" ht="148.5" x14ac:dyDescent="0.3">
      <c r="A320" s="69" t="s">
        <v>754</v>
      </c>
      <c r="B320" s="80">
        <v>375</v>
      </c>
      <c r="C320" s="68">
        <v>43676</v>
      </c>
      <c r="D320" s="79">
        <v>865633</v>
      </c>
      <c r="E320" s="23">
        <v>43738</v>
      </c>
      <c r="F320" s="82" t="s">
        <v>1682</v>
      </c>
      <c r="G320" s="56"/>
    </row>
    <row r="321" spans="1:7" s="55" customFormat="1" ht="148.5" x14ac:dyDescent="0.3">
      <c r="A321" s="69" t="s">
        <v>755</v>
      </c>
      <c r="B321" s="80">
        <v>375</v>
      </c>
      <c r="C321" s="68">
        <v>43676</v>
      </c>
      <c r="D321" s="79">
        <v>865638</v>
      </c>
      <c r="E321" s="23">
        <v>43713</v>
      </c>
      <c r="F321" s="82" t="s">
        <v>1683</v>
      </c>
      <c r="G321" s="56"/>
    </row>
    <row r="322" spans="1:7" s="55" customFormat="1" ht="148.5" x14ac:dyDescent="0.3">
      <c r="A322" s="69" t="s">
        <v>759</v>
      </c>
      <c r="B322" s="80">
        <v>375</v>
      </c>
      <c r="C322" s="68">
        <v>43676</v>
      </c>
      <c r="D322" s="79">
        <v>865657</v>
      </c>
      <c r="E322" s="23">
        <v>43726</v>
      </c>
      <c r="F322" s="82" t="s">
        <v>1688</v>
      </c>
      <c r="G322" s="56"/>
    </row>
    <row r="323" spans="1:7" s="55" customFormat="1" ht="148.5" x14ac:dyDescent="0.3">
      <c r="A323" s="69" t="s">
        <v>763</v>
      </c>
      <c r="B323" s="80">
        <v>375</v>
      </c>
      <c r="C323" s="68">
        <v>43676</v>
      </c>
      <c r="D323" s="79">
        <v>865685</v>
      </c>
      <c r="E323" s="23">
        <v>43731</v>
      </c>
      <c r="F323" s="82" t="s">
        <v>1692</v>
      </c>
      <c r="G323" s="56"/>
    </row>
    <row r="324" spans="1:7" s="55" customFormat="1" ht="148.5" x14ac:dyDescent="0.3">
      <c r="A324" s="69" t="s">
        <v>764</v>
      </c>
      <c r="B324" s="80">
        <v>375</v>
      </c>
      <c r="C324" s="68">
        <v>43676</v>
      </c>
      <c r="D324" s="79">
        <v>865694</v>
      </c>
      <c r="E324" s="23">
        <v>43713</v>
      </c>
      <c r="F324" s="82" t="s">
        <v>1693</v>
      </c>
      <c r="G324" s="56"/>
    </row>
    <row r="325" spans="1:7" s="55" customFormat="1" ht="148.5" x14ac:dyDescent="0.3">
      <c r="A325" s="69" t="s">
        <v>772</v>
      </c>
      <c r="B325" s="80">
        <v>375</v>
      </c>
      <c r="C325" s="68">
        <v>43676</v>
      </c>
      <c r="D325" s="79">
        <v>865730</v>
      </c>
      <c r="E325" s="23">
        <v>43728</v>
      </c>
      <c r="F325" s="82" t="s">
        <v>1701</v>
      </c>
      <c r="G325" s="56"/>
    </row>
    <row r="326" spans="1:7" s="55" customFormat="1" ht="148.5" x14ac:dyDescent="0.3">
      <c r="A326" s="69" t="s">
        <v>786</v>
      </c>
      <c r="B326" s="80">
        <v>375</v>
      </c>
      <c r="C326" s="68">
        <v>43676</v>
      </c>
      <c r="D326" s="79">
        <v>865819</v>
      </c>
      <c r="E326" s="23">
        <v>43725</v>
      </c>
      <c r="F326" s="82" t="s">
        <v>1715</v>
      </c>
      <c r="G326" s="56"/>
    </row>
    <row r="327" spans="1:7" s="55" customFormat="1" ht="165" x14ac:dyDescent="0.3">
      <c r="A327" s="69" t="s">
        <v>802</v>
      </c>
      <c r="B327" s="80">
        <v>900</v>
      </c>
      <c r="C327" s="68">
        <v>43676</v>
      </c>
      <c r="D327" s="79">
        <v>865999</v>
      </c>
      <c r="E327" s="23">
        <v>43733</v>
      </c>
      <c r="F327" s="82" t="s">
        <v>1732</v>
      </c>
      <c r="G327" s="56"/>
    </row>
    <row r="328" spans="1:7" s="55" customFormat="1" ht="165" x14ac:dyDescent="0.3">
      <c r="A328" s="69" t="s">
        <v>807</v>
      </c>
      <c r="B328" s="80">
        <v>2250</v>
      </c>
      <c r="C328" s="68">
        <v>43676</v>
      </c>
      <c r="D328" s="79">
        <v>866030</v>
      </c>
      <c r="E328" s="23">
        <v>43713</v>
      </c>
      <c r="F328" s="82" t="s">
        <v>1737</v>
      </c>
      <c r="G328" s="56"/>
    </row>
    <row r="329" spans="1:7" s="55" customFormat="1" ht="165" x14ac:dyDescent="0.3">
      <c r="A329" s="69" t="s">
        <v>811</v>
      </c>
      <c r="B329" s="80">
        <v>37.5</v>
      </c>
      <c r="C329" s="68">
        <v>43676</v>
      </c>
      <c r="D329" s="79">
        <v>866056</v>
      </c>
      <c r="E329" s="23">
        <v>43720</v>
      </c>
      <c r="F329" s="82" t="s">
        <v>1741</v>
      </c>
      <c r="G329" s="56"/>
    </row>
    <row r="330" spans="1:7" s="55" customFormat="1" ht="165" x14ac:dyDescent="0.3">
      <c r="A330" s="69" t="s">
        <v>815</v>
      </c>
      <c r="B330" s="80">
        <v>2737.5</v>
      </c>
      <c r="C330" s="68">
        <v>43676</v>
      </c>
      <c r="D330" s="79">
        <v>866098</v>
      </c>
      <c r="E330" s="23">
        <v>43726</v>
      </c>
      <c r="F330" s="82" t="s">
        <v>1745</v>
      </c>
      <c r="G330" s="56"/>
    </row>
    <row r="331" spans="1:7" s="55" customFormat="1" ht="165" x14ac:dyDescent="0.3">
      <c r="A331" s="69" t="s">
        <v>819</v>
      </c>
      <c r="B331" s="80">
        <v>750</v>
      </c>
      <c r="C331" s="68">
        <v>43676</v>
      </c>
      <c r="D331" s="79">
        <v>866137</v>
      </c>
      <c r="E331" s="23">
        <v>43731</v>
      </c>
      <c r="F331" s="82" t="s">
        <v>1749</v>
      </c>
      <c r="G331" s="56"/>
    </row>
    <row r="332" spans="1:7" s="55" customFormat="1" ht="165" x14ac:dyDescent="0.3">
      <c r="A332" s="69" t="s">
        <v>821</v>
      </c>
      <c r="B332" s="80">
        <v>15</v>
      </c>
      <c r="C332" s="68">
        <v>43676</v>
      </c>
      <c r="D332" s="79">
        <v>866158</v>
      </c>
      <c r="E332" s="23">
        <v>43733</v>
      </c>
      <c r="F332" s="82" t="s">
        <v>1751</v>
      </c>
      <c r="G332" s="56"/>
    </row>
    <row r="333" spans="1:7" s="55" customFormat="1" ht="148.5" x14ac:dyDescent="0.3">
      <c r="A333" s="69" t="s">
        <v>45</v>
      </c>
      <c r="B333" s="80">
        <v>375</v>
      </c>
      <c r="C333" s="68">
        <v>43676</v>
      </c>
      <c r="D333" s="67">
        <v>865538</v>
      </c>
      <c r="E333" s="23">
        <v>43743</v>
      </c>
      <c r="F333" s="82" t="s">
        <v>850</v>
      </c>
      <c r="G333" s="56"/>
    </row>
    <row r="334" spans="1:7" s="55" customFormat="1" ht="148.5" x14ac:dyDescent="0.3">
      <c r="A334" s="69" t="s">
        <v>61</v>
      </c>
      <c r="B334" s="80">
        <v>375</v>
      </c>
      <c r="C334" s="68">
        <v>43676</v>
      </c>
      <c r="D334" s="67">
        <v>865630</v>
      </c>
      <c r="E334" s="23">
        <v>43745</v>
      </c>
      <c r="F334" s="82" t="s">
        <v>866</v>
      </c>
      <c r="G334" s="56"/>
    </row>
    <row r="335" spans="1:7" s="55" customFormat="1" ht="148.5" x14ac:dyDescent="0.3">
      <c r="A335" s="69" t="s">
        <v>96</v>
      </c>
      <c r="B335" s="80">
        <v>7.5</v>
      </c>
      <c r="C335" s="68">
        <v>43676</v>
      </c>
      <c r="D335" s="67">
        <v>865916</v>
      </c>
      <c r="E335" s="23">
        <v>43759</v>
      </c>
      <c r="F335" s="82" t="s">
        <v>901</v>
      </c>
      <c r="G335" s="56"/>
    </row>
    <row r="336" spans="1:7" s="55" customFormat="1" ht="165" x14ac:dyDescent="0.3">
      <c r="A336" s="69" t="s">
        <v>108</v>
      </c>
      <c r="B336" s="80">
        <v>189</v>
      </c>
      <c r="C336" s="68">
        <v>43676</v>
      </c>
      <c r="D336" s="67">
        <v>866022</v>
      </c>
      <c r="E336" s="23">
        <v>43766</v>
      </c>
      <c r="F336" s="82" t="s">
        <v>913</v>
      </c>
      <c r="G336" s="56"/>
    </row>
    <row r="337" spans="1:7" s="55" customFormat="1" ht="165" x14ac:dyDescent="0.3">
      <c r="A337" s="69" t="s">
        <v>128</v>
      </c>
      <c r="B337" s="80">
        <v>300</v>
      </c>
      <c r="C337" s="68">
        <v>43678</v>
      </c>
      <c r="D337" s="67">
        <v>866305</v>
      </c>
      <c r="E337" s="23">
        <v>43753</v>
      </c>
      <c r="F337" s="82" t="s">
        <v>933</v>
      </c>
      <c r="G337" s="56"/>
    </row>
    <row r="338" spans="1:7" s="55" customFormat="1" ht="148.5" x14ac:dyDescent="0.3">
      <c r="A338" s="69" t="s">
        <v>142</v>
      </c>
      <c r="B338" s="80">
        <v>375</v>
      </c>
      <c r="C338" s="68">
        <v>43676</v>
      </c>
      <c r="D338" s="67">
        <v>865465</v>
      </c>
      <c r="E338" s="23">
        <v>43741</v>
      </c>
      <c r="F338" s="82" t="s">
        <v>969</v>
      </c>
      <c r="G338" s="56"/>
    </row>
    <row r="339" spans="1:7" s="55" customFormat="1" ht="148.5" x14ac:dyDescent="0.3">
      <c r="A339" s="69" t="s">
        <v>147</v>
      </c>
      <c r="B339" s="80">
        <v>1125</v>
      </c>
      <c r="C339" s="68">
        <v>43676</v>
      </c>
      <c r="D339" s="67">
        <v>865501</v>
      </c>
      <c r="E339" s="23">
        <v>43763</v>
      </c>
      <c r="F339" s="82" t="s">
        <v>974</v>
      </c>
      <c r="G339" s="56"/>
    </row>
    <row r="340" spans="1:7" s="55" customFormat="1" ht="165" x14ac:dyDescent="0.3">
      <c r="A340" s="69" t="s">
        <v>212</v>
      </c>
      <c r="B340" s="80">
        <v>300</v>
      </c>
      <c r="C340" s="68">
        <v>43676</v>
      </c>
      <c r="D340" s="67">
        <v>866089</v>
      </c>
      <c r="E340" s="23">
        <v>43761</v>
      </c>
      <c r="F340" s="82" t="s">
        <v>1039</v>
      </c>
      <c r="G340" s="56"/>
    </row>
    <row r="341" spans="1:7" s="55" customFormat="1" ht="165" x14ac:dyDescent="0.3">
      <c r="A341" s="69" t="s">
        <v>214</v>
      </c>
      <c r="B341" s="80">
        <v>22.5</v>
      </c>
      <c r="C341" s="68">
        <v>43676</v>
      </c>
      <c r="D341" s="67">
        <v>866113</v>
      </c>
      <c r="E341" s="23">
        <v>43756</v>
      </c>
      <c r="F341" s="82" t="s">
        <v>1041</v>
      </c>
      <c r="G341" s="56"/>
    </row>
    <row r="342" spans="1:7" s="55" customFormat="1" ht="165" x14ac:dyDescent="0.3">
      <c r="A342" s="69" t="s">
        <v>218</v>
      </c>
      <c r="B342" s="80">
        <v>187.5</v>
      </c>
      <c r="C342" s="68">
        <v>43676</v>
      </c>
      <c r="D342" s="67">
        <v>866154</v>
      </c>
      <c r="E342" s="23">
        <v>43742</v>
      </c>
      <c r="F342" s="82" t="s">
        <v>1045</v>
      </c>
      <c r="G342" s="56"/>
    </row>
    <row r="343" spans="1:7" s="55" customFormat="1" ht="148.5" x14ac:dyDescent="0.3">
      <c r="A343" s="69" t="s">
        <v>228</v>
      </c>
      <c r="B343" s="80">
        <v>1125</v>
      </c>
      <c r="C343" s="68">
        <v>43676</v>
      </c>
      <c r="D343" s="67">
        <v>865446</v>
      </c>
      <c r="E343" s="23">
        <v>43755</v>
      </c>
      <c r="F343" s="82" t="s">
        <v>1069</v>
      </c>
      <c r="G343" s="56"/>
    </row>
    <row r="344" spans="1:7" s="55" customFormat="1" ht="148.5" x14ac:dyDescent="0.3">
      <c r="A344" s="69" t="s">
        <v>229</v>
      </c>
      <c r="B344" s="80">
        <v>375</v>
      </c>
      <c r="C344" s="68">
        <v>43676</v>
      </c>
      <c r="D344" s="67">
        <v>865453</v>
      </c>
      <c r="E344" s="23">
        <v>43766</v>
      </c>
      <c r="F344" s="82" t="s">
        <v>1070</v>
      </c>
      <c r="G344" s="56"/>
    </row>
    <row r="345" spans="1:7" s="55" customFormat="1" ht="148.5" x14ac:dyDescent="0.3">
      <c r="A345" s="69" t="s">
        <v>235</v>
      </c>
      <c r="B345" s="80">
        <v>2250</v>
      </c>
      <c r="C345" s="68">
        <v>43676</v>
      </c>
      <c r="D345" s="79">
        <v>865487</v>
      </c>
      <c r="E345" s="23">
        <v>43767</v>
      </c>
      <c r="F345" s="82" t="s">
        <v>1076</v>
      </c>
      <c r="G345" s="56"/>
    </row>
    <row r="346" spans="1:7" s="55" customFormat="1" ht="148.5" x14ac:dyDescent="0.3">
      <c r="A346" s="69" t="s">
        <v>258</v>
      </c>
      <c r="B346" s="80">
        <v>375</v>
      </c>
      <c r="C346" s="68">
        <v>43676</v>
      </c>
      <c r="D346" s="79">
        <v>865706</v>
      </c>
      <c r="E346" s="23">
        <v>43755</v>
      </c>
      <c r="F346" s="82" t="s">
        <v>1100</v>
      </c>
      <c r="G346" s="56"/>
    </row>
    <row r="347" spans="1:7" s="55" customFormat="1" ht="148.5" x14ac:dyDescent="0.3">
      <c r="A347" s="69" t="s">
        <v>280</v>
      </c>
      <c r="B347" s="80">
        <v>375</v>
      </c>
      <c r="C347" s="68">
        <v>43676</v>
      </c>
      <c r="D347" s="79">
        <v>865910</v>
      </c>
      <c r="E347" s="23">
        <v>43760</v>
      </c>
      <c r="F347" s="82" t="s">
        <v>1122</v>
      </c>
      <c r="G347" s="56"/>
    </row>
    <row r="348" spans="1:7" s="55" customFormat="1" ht="148.5" x14ac:dyDescent="0.3">
      <c r="A348" s="69" t="s">
        <v>283</v>
      </c>
      <c r="B348" s="80">
        <v>750</v>
      </c>
      <c r="C348" s="68">
        <v>43676</v>
      </c>
      <c r="D348" s="79">
        <v>865941</v>
      </c>
      <c r="E348" s="23">
        <v>43757</v>
      </c>
      <c r="F348" s="82" t="s">
        <v>1125</v>
      </c>
      <c r="G348" s="56"/>
    </row>
    <row r="349" spans="1:7" s="55" customFormat="1" ht="165" x14ac:dyDescent="0.3">
      <c r="A349" s="69" t="s">
        <v>305</v>
      </c>
      <c r="B349" s="80">
        <v>37.5</v>
      </c>
      <c r="C349" s="68">
        <v>43676</v>
      </c>
      <c r="D349" s="79">
        <v>866068</v>
      </c>
      <c r="E349" s="23">
        <v>43761</v>
      </c>
      <c r="F349" s="82" t="s">
        <v>1147</v>
      </c>
      <c r="G349" s="56"/>
    </row>
    <row r="350" spans="1:7" s="55" customFormat="1" ht="165" x14ac:dyDescent="0.3">
      <c r="A350" s="69" t="s">
        <v>388</v>
      </c>
      <c r="B350" s="80">
        <v>375</v>
      </c>
      <c r="C350" s="68">
        <v>43676</v>
      </c>
      <c r="D350" s="79">
        <v>865956</v>
      </c>
      <c r="E350" s="23">
        <v>43763</v>
      </c>
      <c r="F350" s="82" t="s">
        <v>1247</v>
      </c>
      <c r="G350" s="56"/>
    </row>
    <row r="351" spans="1:7" s="55" customFormat="1" ht="148.5" x14ac:dyDescent="0.3">
      <c r="A351" s="69" t="s">
        <v>427</v>
      </c>
      <c r="B351" s="80">
        <v>375</v>
      </c>
      <c r="C351" s="68">
        <v>43676</v>
      </c>
      <c r="D351" s="79">
        <v>865311</v>
      </c>
      <c r="E351" s="23">
        <v>43741</v>
      </c>
      <c r="F351" s="82" t="s">
        <v>1289</v>
      </c>
      <c r="G351" s="56"/>
    </row>
    <row r="352" spans="1:7" s="55" customFormat="1" ht="148.5" x14ac:dyDescent="0.3">
      <c r="A352" s="69" t="s">
        <v>465</v>
      </c>
      <c r="B352" s="80">
        <v>375</v>
      </c>
      <c r="C352" s="68">
        <v>43676</v>
      </c>
      <c r="D352" s="79">
        <v>865695</v>
      </c>
      <c r="E352" s="23">
        <v>43752</v>
      </c>
      <c r="F352" s="82" t="s">
        <v>1343</v>
      </c>
      <c r="G352" s="56"/>
    </row>
    <row r="353" spans="1:7" s="55" customFormat="1" ht="148.5" x14ac:dyDescent="0.3">
      <c r="A353" s="69" t="s">
        <v>481</v>
      </c>
      <c r="B353" s="80">
        <v>375</v>
      </c>
      <c r="C353" s="68">
        <v>43676</v>
      </c>
      <c r="D353" s="79">
        <v>865846</v>
      </c>
      <c r="E353" s="23">
        <v>43741</v>
      </c>
      <c r="F353" s="82" t="s">
        <v>1359</v>
      </c>
      <c r="G353" s="56"/>
    </row>
    <row r="354" spans="1:7" s="55" customFormat="1" ht="148.5" x14ac:dyDescent="0.3">
      <c r="A354" s="69" t="s">
        <v>544</v>
      </c>
      <c r="B354" s="80">
        <v>375</v>
      </c>
      <c r="C354" s="68">
        <v>43676</v>
      </c>
      <c r="D354" s="79">
        <v>865481</v>
      </c>
      <c r="E354" s="23">
        <v>43743</v>
      </c>
      <c r="F354" s="82" t="s">
        <v>1443</v>
      </c>
      <c r="G354" s="56"/>
    </row>
    <row r="355" spans="1:7" s="55" customFormat="1" ht="148.5" x14ac:dyDescent="0.3">
      <c r="A355" s="69" t="s">
        <v>588</v>
      </c>
      <c r="B355" s="80">
        <v>60000</v>
      </c>
      <c r="C355" s="68">
        <v>43676</v>
      </c>
      <c r="D355" s="79">
        <v>865892</v>
      </c>
      <c r="E355" s="23">
        <v>43755</v>
      </c>
      <c r="F355" s="82" t="s">
        <v>1487</v>
      </c>
      <c r="G355" s="56"/>
    </row>
    <row r="356" spans="1:7" s="55" customFormat="1" ht="148.5" x14ac:dyDescent="0.3">
      <c r="A356" s="69" t="s">
        <v>590</v>
      </c>
      <c r="B356" s="80">
        <v>375</v>
      </c>
      <c r="C356" s="68">
        <v>43676</v>
      </c>
      <c r="D356" s="79">
        <v>865907</v>
      </c>
      <c r="E356" s="23">
        <v>43741</v>
      </c>
      <c r="F356" s="82" t="s">
        <v>1489</v>
      </c>
      <c r="G356" s="56"/>
    </row>
    <row r="357" spans="1:7" s="55" customFormat="1" ht="148.5" x14ac:dyDescent="0.3">
      <c r="A357" s="69" t="s">
        <v>594</v>
      </c>
      <c r="B357" s="80">
        <v>375</v>
      </c>
      <c r="C357" s="68">
        <v>43676</v>
      </c>
      <c r="D357" s="79">
        <v>865925</v>
      </c>
      <c r="E357" s="23">
        <v>43742</v>
      </c>
      <c r="F357" s="82" t="s">
        <v>1493</v>
      </c>
      <c r="G357" s="56"/>
    </row>
    <row r="358" spans="1:7" s="55" customFormat="1" ht="165" x14ac:dyDescent="0.3">
      <c r="A358" s="69" t="s">
        <v>601</v>
      </c>
      <c r="B358" s="80">
        <v>750</v>
      </c>
      <c r="C358" s="68">
        <v>43676</v>
      </c>
      <c r="D358" s="79">
        <v>865975</v>
      </c>
      <c r="E358" s="23">
        <v>43743</v>
      </c>
      <c r="F358" s="82" t="s">
        <v>1500</v>
      </c>
      <c r="G358" s="56"/>
    </row>
    <row r="359" spans="1:7" s="55" customFormat="1" ht="165" x14ac:dyDescent="0.3">
      <c r="A359" s="69" t="s">
        <v>604</v>
      </c>
      <c r="B359" s="80">
        <v>7.5</v>
      </c>
      <c r="C359" s="68">
        <v>43676</v>
      </c>
      <c r="D359" s="79">
        <v>865992</v>
      </c>
      <c r="E359" s="23">
        <v>43754</v>
      </c>
      <c r="F359" s="82" t="s">
        <v>1503</v>
      </c>
      <c r="G359" s="56"/>
    </row>
    <row r="360" spans="1:7" s="55" customFormat="1" ht="165" x14ac:dyDescent="0.3">
      <c r="A360" s="69" t="s">
        <v>214</v>
      </c>
      <c r="B360" s="80">
        <v>165</v>
      </c>
      <c r="C360" s="68">
        <v>43676</v>
      </c>
      <c r="D360" s="79">
        <v>866114</v>
      </c>
      <c r="E360" s="23">
        <v>43756</v>
      </c>
      <c r="F360" s="82" t="s">
        <v>1514</v>
      </c>
      <c r="G360" s="56"/>
    </row>
    <row r="361" spans="1:7" s="55" customFormat="1" ht="165" x14ac:dyDescent="0.3">
      <c r="A361" s="69" t="s">
        <v>624</v>
      </c>
      <c r="B361" s="80">
        <v>7.5</v>
      </c>
      <c r="C361" s="68">
        <v>43678</v>
      </c>
      <c r="D361" s="79">
        <v>866300</v>
      </c>
      <c r="E361" s="23">
        <v>43752</v>
      </c>
      <c r="F361" s="82" t="s">
        <v>1524</v>
      </c>
      <c r="G361" s="56"/>
    </row>
    <row r="362" spans="1:7" s="55" customFormat="1" ht="148.5" x14ac:dyDescent="0.3">
      <c r="A362" s="69" t="s">
        <v>630</v>
      </c>
      <c r="B362" s="80">
        <v>375</v>
      </c>
      <c r="C362" s="68">
        <v>43676</v>
      </c>
      <c r="D362" s="79">
        <v>865335</v>
      </c>
      <c r="E362" s="23">
        <v>43762</v>
      </c>
      <c r="F362" s="82" t="s">
        <v>1533</v>
      </c>
      <c r="G362" s="56"/>
    </row>
    <row r="363" spans="1:7" s="55" customFormat="1" ht="148.5" x14ac:dyDescent="0.3">
      <c r="A363" s="69" t="s">
        <v>634</v>
      </c>
      <c r="B363" s="80">
        <v>375</v>
      </c>
      <c r="C363" s="68">
        <v>43676</v>
      </c>
      <c r="D363" s="79">
        <v>865491</v>
      </c>
      <c r="E363" s="23">
        <v>43748</v>
      </c>
      <c r="F363" s="82" t="s">
        <v>1545</v>
      </c>
      <c r="G363" s="56"/>
    </row>
    <row r="364" spans="1:7" s="55" customFormat="1" ht="148.5" x14ac:dyDescent="0.3">
      <c r="A364" s="69" t="s">
        <v>639</v>
      </c>
      <c r="B364" s="80">
        <v>1125</v>
      </c>
      <c r="C364" s="68">
        <v>43676</v>
      </c>
      <c r="D364" s="79">
        <v>865514</v>
      </c>
      <c r="E364" s="23">
        <v>43748</v>
      </c>
      <c r="F364" s="82" t="s">
        <v>1550</v>
      </c>
      <c r="G364" s="56"/>
    </row>
    <row r="365" spans="1:7" s="55" customFormat="1" ht="148.5" x14ac:dyDescent="0.3">
      <c r="A365" s="69" t="s">
        <v>590</v>
      </c>
      <c r="B365" s="80">
        <v>375</v>
      </c>
      <c r="C365" s="68">
        <v>43676</v>
      </c>
      <c r="D365" s="79">
        <v>865908</v>
      </c>
      <c r="E365" s="23">
        <v>43741</v>
      </c>
      <c r="F365" s="82" t="s">
        <v>1601</v>
      </c>
      <c r="G365" s="56"/>
    </row>
    <row r="366" spans="1:7" s="55" customFormat="1" ht="165" x14ac:dyDescent="0.3">
      <c r="A366" s="69" t="s">
        <v>700</v>
      </c>
      <c r="B366" s="80">
        <v>1.5</v>
      </c>
      <c r="C366" s="68">
        <v>43676</v>
      </c>
      <c r="D366" s="79">
        <v>866027</v>
      </c>
      <c r="E366" s="23">
        <v>43760</v>
      </c>
      <c r="F366" s="82" t="s">
        <v>1616</v>
      </c>
      <c r="G366" s="56"/>
    </row>
    <row r="367" spans="1:7" s="55" customFormat="1" ht="165" x14ac:dyDescent="0.3">
      <c r="A367" s="69" t="s">
        <v>704</v>
      </c>
      <c r="B367" s="80">
        <v>367.5</v>
      </c>
      <c r="C367" s="68">
        <v>43676</v>
      </c>
      <c r="D367" s="79">
        <v>866044</v>
      </c>
      <c r="E367" s="23">
        <v>43766</v>
      </c>
      <c r="F367" s="82" t="s">
        <v>1620</v>
      </c>
      <c r="G367" s="56"/>
    </row>
    <row r="368" spans="1:7" s="55" customFormat="1" ht="148.5" x14ac:dyDescent="0.3">
      <c r="A368" s="69" t="s">
        <v>727</v>
      </c>
      <c r="B368" s="80">
        <v>375</v>
      </c>
      <c r="C368" s="68">
        <v>43676</v>
      </c>
      <c r="D368" s="79">
        <v>865444</v>
      </c>
      <c r="E368" s="23">
        <v>43752</v>
      </c>
      <c r="F368" s="82" t="s">
        <v>1655</v>
      </c>
      <c r="G368" s="56"/>
    </row>
    <row r="369" spans="1:7" s="55" customFormat="1" ht="148.5" x14ac:dyDescent="0.3">
      <c r="A369" s="69" t="s">
        <v>785</v>
      </c>
      <c r="B369" s="80">
        <v>375</v>
      </c>
      <c r="C369" s="68">
        <v>43676</v>
      </c>
      <c r="D369" s="79">
        <v>865812</v>
      </c>
      <c r="E369" s="23">
        <v>43763</v>
      </c>
      <c r="F369" s="82" t="s">
        <v>1714</v>
      </c>
      <c r="G369" s="56"/>
    </row>
    <row r="370" spans="1:7" s="55" customFormat="1" ht="148.5" x14ac:dyDescent="0.3">
      <c r="A370" s="69" t="s">
        <v>793</v>
      </c>
      <c r="B370" s="80">
        <v>375</v>
      </c>
      <c r="C370" s="68">
        <v>43676</v>
      </c>
      <c r="D370" s="79">
        <v>865854</v>
      </c>
      <c r="E370" s="23">
        <v>43757</v>
      </c>
      <c r="F370" s="82" t="s">
        <v>1722</v>
      </c>
      <c r="G370" s="56"/>
    </row>
    <row r="371" spans="1:7" s="55" customFormat="1" ht="148.5" x14ac:dyDescent="0.3">
      <c r="A371" s="69" t="s">
        <v>794</v>
      </c>
      <c r="B371" s="80">
        <v>375</v>
      </c>
      <c r="C371" s="68">
        <v>43676</v>
      </c>
      <c r="D371" s="79">
        <v>865875</v>
      </c>
      <c r="E371" s="23">
        <v>43754</v>
      </c>
      <c r="F371" s="82" t="s">
        <v>1723</v>
      </c>
      <c r="G371" s="56"/>
    </row>
    <row r="372" spans="1:7" s="55" customFormat="1" ht="148.5" x14ac:dyDescent="0.3">
      <c r="A372" s="69" t="s">
        <v>797</v>
      </c>
      <c r="B372" s="80">
        <v>375</v>
      </c>
      <c r="C372" s="68">
        <v>43676</v>
      </c>
      <c r="D372" s="79">
        <v>865940</v>
      </c>
      <c r="E372" s="23">
        <v>43748</v>
      </c>
      <c r="F372" s="82" t="s">
        <v>1726</v>
      </c>
      <c r="G372" s="56"/>
    </row>
    <row r="373" spans="1:7" s="55" customFormat="1" ht="165" x14ac:dyDescent="0.3">
      <c r="A373" s="69" t="s">
        <v>803</v>
      </c>
      <c r="B373" s="80">
        <v>750</v>
      </c>
      <c r="C373" s="68">
        <v>43676</v>
      </c>
      <c r="D373" s="79">
        <v>866005</v>
      </c>
      <c r="E373" s="23">
        <v>43749</v>
      </c>
      <c r="F373" s="82" t="s">
        <v>1733</v>
      </c>
      <c r="G373" s="56"/>
    </row>
    <row r="374" spans="1:7" s="55" customFormat="1" ht="165" x14ac:dyDescent="0.3">
      <c r="A374" s="69" t="s">
        <v>809</v>
      </c>
      <c r="B374" s="80">
        <v>75</v>
      </c>
      <c r="C374" s="68">
        <v>43676</v>
      </c>
      <c r="D374" s="79">
        <v>866053</v>
      </c>
      <c r="E374" s="23">
        <v>43757</v>
      </c>
      <c r="F374" s="82" t="s">
        <v>1739</v>
      </c>
      <c r="G374" s="56"/>
    </row>
  </sheetData>
  <phoneticPr fontId="0" type="noConversion"/>
  <hyperlinks>
    <hyperlink ref="G1" location="RECONCILIATION!A1" display="Back to Recon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9"/>
  <sheetViews>
    <sheetView workbookViewId="0">
      <pane ySplit="1" topLeftCell="A2" activePane="bottomLeft" state="frozen"/>
      <selection pane="bottomLeft" activeCell="G1" sqref="G1"/>
    </sheetView>
  </sheetViews>
  <sheetFormatPr defaultColWidth="9.140625" defaultRowHeight="16.5" x14ac:dyDescent="0.3"/>
  <cols>
    <col min="1" max="1" width="52.85546875" style="55" bestFit="1" customWidth="1"/>
    <col min="2" max="2" width="13.28515625" style="55" bestFit="1" customWidth="1"/>
    <col min="3" max="3" width="12.7109375" style="56" bestFit="1" customWidth="1"/>
    <col min="4" max="4" width="7.85546875" style="55" bestFit="1" customWidth="1"/>
    <col min="5" max="5" width="15" style="56" bestFit="1" customWidth="1"/>
    <col min="6" max="6" width="61.85546875" style="83" customWidth="1"/>
    <col min="7" max="7" width="12.5703125" style="55" bestFit="1" customWidth="1"/>
    <col min="8" max="16384" width="9.140625" style="55"/>
  </cols>
  <sheetData>
    <row r="1" spans="1:7" x14ac:dyDescent="0.3">
      <c r="A1" s="37" t="s">
        <v>4</v>
      </c>
      <c r="B1" s="20" t="s">
        <v>5</v>
      </c>
      <c r="C1" s="38" t="s">
        <v>6</v>
      </c>
      <c r="D1" s="37" t="s">
        <v>7</v>
      </c>
      <c r="E1" s="39" t="s">
        <v>22</v>
      </c>
      <c r="F1" s="81" t="s">
        <v>1</v>
      </c>
      <c r="G1" s="2" t="s">
        <v>2</v>
      </c>
    </row>
    <row r="2" spans="1:7" ht="66" x14ac:dyDescent="0.3">
      <c r="A2" s="69" t="s">
        <v>38</v>
      </c>
      <c r="B2" s="80">
        <v>7.5</v>
      </c>
      <c r="C2" s="68">
        <v>43676</v>
      </c>
      <c r="D2" s="67">
        <v>865318</v>
      </c>
      <c r="E2" s="23">
        <f t="shared" ref="E2:E22" si="0">C2+90+2</f>
        <v>43768</v>
      </c>
      <c r="F2" s="82" t="s">
        <v>831</v>
      </c>
      <c r="G2" s="56"/>
    </row>
    <row r="3" spans="1:7" ht="66" x14ac:dyDescent="0.3">
      <c r="A3" s="69" t="s">
        <v>38</v>
      </c>
      <c r="B3" s="80">
        <v>7.5</v>
      </c>
      <c r="C3" s="68">
        <v>43676</v>
      </c>
      <c r="D3" s="67">
        <v>865329</v>
      </c>
      <c r="E3" s="23">
        <f t="shared" si="0"/>
        <v>43768</v>
      </c>
      <c r="F3" s="82" t="s">
        <v>832</v>
      </c>
      <c r="G3" s="56"/>
    </row>
    <row r="4" spans="1:7" ht="66" x14ac:dyDescent="0.3">
      <c r="A4" s="69" t="s">
        <v>38</v>
      </c>
      <c r="B4" s="80">
        <v>7.5</v>
      </c>
      <c r="C4" s="68">
        <v>43676</v>
      </c>
      <c r="D4" s="67">
        <v>865345</v>
      </c>
      <c r="E4" s="23">
        <f t="shared" si="0"/>
        <v>43768</v>
      </c>
      <c r="F4" s="82" t="s">
        <v>833</v>
      </c>
      <c r="G4" s="56"/>
    </row>
    <row r="5" spans="1:7" ht="66" x14ac:dyDescent="0.3">
      <c r="A5" s="69" t="s">
        <v>38</v>
      </c>
      <c r="B5" s="80">
        <v>7.5</v>
      </c>
      <c r="C5" s="68">
        <v>43676</v>
      </c>
      <c r="D5" s="67">
        <v>865354</v>
      </c>
      <c r="E5" s="23">
        <f t="shared" si="0"/>
        <v>43768</v>
      </c>
      <c r="F5" s="82" t="s">
        <v>834</v>
      </c>
      <c r="G5" s="56"/>
    </row>
    <row r="6" spans="1:7" ht="66" x14ac:dyDescent="0.3">
      <c r="A6" s="69" t="s">
        <v>38</v>
      </c>
      <c r="B6" s="80">
        <v>7.5</v>
      </c>
      <c r="C6" s="68">
        <v>43676</v>
      </c>
      <c r="D6" s="67">
        <v>865365</v>
      </c>
      <c r="E6" s="23">
        <f t="shared" si="0"/>
        <v>43768</v>
      </c>
      <c r="F6" s="82" t="s">
        <v>835</v>
      </c>
      <c r="G6" s="56"/>
    </row>
    <row r="7" spans="1:7" ht="66" x14ac:dyDescent="0.3">
      <c r="A7" s="69" t="s">
        <v>38</v>
      </c>
      <c r="B7" s="80">
        <v>7.5</v>
      </c>
      <c r="C7" s="68">
        <v>43676</v>
      </c>
      <c r="D7" s="67">
        <v>865367</v>
      </c>
      <c r="E7" s="23">
        <f t="shared" si="0"/>
        <v>43768</v>
      </c>
      <c r="F7" s="82" t="s">
        <v>836</v>
      </c>
      <c r="G7" s="56"/>
    </row>
    <row r="8" spans="1:7" ht="66" x14ac:dyDescent="0.3">
      <c r="A8" s="69" t="s">
        <v>38</v>
      </c>
      <c r="B8" s="80">
        <v>7.5</v>
      </c>
      <c r="C8" s="68">
        <v>43676</v>
      </c>
      <c r="D8" s="67">
        <v>865370</v>
      </c>
      <c r="E8" s="23">
        <f t="shared" si="0"/>
        <v>43768</v>
      </c>
      <c r="F8" s="82" t="s">
        <v>837</v>
      </c>
      <c r="G8" s="56"/>
    </row>
    <row r="9" spans="1:7" ht="66" x14ac:dyDescent="0.3">
      <c r="A9" s="69" t="s">
        <v>38</v>
      </c>
      <c r="B9" s="80">
        <v>7.5</v>
      </c>
      <c r="C9" s="68">
        <v>43676</v>
      </c>
      <c r="D9" s="67">
        <v>865410</v>
      </c>
      <c r="E9" s="23">
        <f t="shared" si="0"/>
        <v>43768</v>
      </c>
      <c r="F9" s="82" t="s">
        <v>838</v>
      </c>
      <c r="G9" s="56"/>
    </row>
    <row r="10" spans="1:7" ht="66" x14ac:dyDescent="0.3">
      <c r="A10" s="69" t="s">
        <v>38</v>
      </c>
      <c r="B10" s="80">
        <v>7.5</v>
      </c>
      <c r="C10" s="68">
        <v>43676</v>
      </c>
      <c r="D10" s="67">
        <v>865412</v>
      </c>
      <c r="E10" s="23">
        <f t="shared" si="0"/>
        <v>43768</v>
      </c>
      <c r="F10" s="82" t="s">
        <v>839</v>
      </c>
      <c r="G10" s="56"/>
    </row>
    <row r="11" spans="1:7" ht="66" x14ac:dyDescent="0.3">
      <c r="A11" s="69" t="s">
        <v>38</v>
      </c>
      <c r="B11" s="80">
        <v>7.5</v>
      </c>
      <c r="C11" s="68">
        <v>43676</v>
      </c>
      <c r="D11" s="67">
        <v>865424</v>
      </c>
      <c r="E11" s="23">
        <f t="shared" si="0"/>
        <v>43768</v>
      </c>
      <c r="F11" s="82" t="s">
        <v>840</v>
      </c>
      <c r="G11" s="56"/>
    </row>
    <row r="12" spans="1:7" ht="66" x14ac:dyDescent="0.3">
      <c r="A12" s="69" t="s">
        <v>38</v>
      </c>
      <c r="B12" s="80">
        <v>7.5</v>
      </c>
      <c r="C12" s="68">
        <v>43676</v>
      </c>
      <c r="D12" s="67">
        <v>865426</v>
      </c>
      <c r="E12" s="23">
        <f t="shared" si="0"/>
        <v>43768</v>
      </c>
      <c r="F12" s="82" t="s">
        <v>841</v>
      </c>
      <c r="G12" s="56"/>
    </row>
    <row r="13" spans="1:7" ht="66" x14ac:dyDescent="0.3">
      <c r="A13" s="69" t="s">
        <v>38</v>
      </c>
      <c r="B13" s="80">
        <v>7.5</v>
      </c>
      <c r="C13" s="68">
        <v>43676</v>
      </c>
      <c r="D13" s="67">
        <v>865430</v>
      </c>
      <c r="E13" s="23">
        <f t="shared" si="0"/>
        <v>43768</v>
      </c>
      <c r="F13" s="82" t="s">
        <v>842</v>
      </c>
      <c r="G13" s="56"/>
    </row>
    <row r="14" spans="1:7" ht="66" x14ac:dyDescent="0.3">
      <c r="A14" s="69" t="s">
        <v>38</v>
      </c>
      <c r="B14" s="80">
        <v>7.5</v>
      </c>
      <c r="C14" s="68">
        <v>43676</v>
      </c>
      <c r="D14" s="67">
        <v>865435</v>
      </c>
      <c r="E14" s="23">
        <f t="shared" si="0"/>
        <v>43768</v>
      </c>
      <c r="F14" s="82" t="s">
        <v>843</v>
      </c>
      <c r="G14" s="56"/>
    </row>
    <row r="15" spans="1:7" ht="66" x14ac:dyDescent="0.3">
      <c r="A15" s="69" t="s">
        <v>40</v>
      </c>
      <c r="B15" s="80">
        <v>375</v>
      </c>
      <c r="C15" s="68">
        <v>43676</v>
      </c>
      <c r="D15" s="67">
        <v>865467</v>
      </c>
      <c r="E15" s="23">
        <f t="shared" si="0"/>
        <v>43768</v>
      </c>
      <c r="F15" s="82" t="s">
        <v>845</v>
      </c>
      <c r="G15" s="56"/>
    </row>
    <row r="16" spans="1:7" ht="66" x14ac:dyDescent="0.3">
      <c r="A16" s="69" t="s">
        <v>41</v>
      </c>
      <c r="B16" s="80">
        <v>375</v>
      </c>
      <c r="C16" s="68">
        <v>43676</v>
      </c>
      <c r="D16" s="67">
        <v>865497</v>
      </c>
      <c r="E16" s="23">
        <f t="shared" si="0"/>
        <v>43768</v>
      </c>
      <c r="F16" s="82" t="s">
        <v>846</v>
      </c>
      <c r="G16" s="56"/>
    </row>
    <row r="17" spans="1:7" ht="66" x14ac:dyDescent="0.3">
      <c r="A17" s="69" t="s">
        <v>42</v>
      </c>
      <c r="B17" s="80">
        <v>1125</v>
      </c>
      <c r="C17" s="68">
        <v>43676</v>
      </c>
      <c r="D17" s="67">
        <v>865502</v>
      </c>
      <c r="E17" s="23">
        <f t="shared" si="0"/>
        <v>43768</v>
      </c>
      <c r="F17" s="82" t="s">
        <v>847</v>
      </c>
      <c r="G17" s="56"/>
    </row>
    <row r="18" spans="1:7" ht="66" x14ac:dyDescent="0.3">
      <c r="A18" s="69" t="s">
        <v>46</v>
      </c>
      <c r="B18" s="80">
        <v>375</v>
      </c>
      <c r="C18" s="68">
        <v>43676</v>
      </c>
      <c r="D18" s="67">
        <v>865539</v>
      </c>
      <c r="E18" s="23">
        <f t="shared" si="0"/>
        <v>43768</v>
      </c>
      <c r="F18" s="82" t="s">
        <v>851</v>
      </c>
      <c r="G18" s="56"/>
    </row>
    <row r="19" spans="1:7" ht="66" x14ac:dyDescent="0.3">
      <c r="A19" s="69" t="s">
        <v>47</v>
      </c>
      <c r="B19" s="80">
        <v>375</v>
      </c>
      <c r="C19" s="68">
        <v>43676</v>
      </c>
      <c r="D19" s="67">
        <v>865544</v>
      </c>
      <c r="E19" s="23">
        <f t="shared" si="0"/>
        <v>43768</v>
      </c>
      <c r="F19" s="82" t="s">
        <v>852</v>
      </c>
      <c r="G19" s="56"/>
    </row>
    <row r="20" spans="1:7" ht="66" x14ac:dyDescent="0.3">
      <c r="A20" s="69" t="s">
        <v>49</v>
      </c>
      <c r="B20" s="80">
        <v>375</v>
      </c>
      <c r="C20" s="68">
        <v>43676</v>
      </c>
      <c r="D20" s="67">
        <v>865548</v>
      </c>
      <c r="E20" s="23">
        <f t="shared" si="0"/>
        <v>43768</v>
      </c>
      <c r="F20" s="82" t="s">
        <v>854</v>
      </c>
      <c r="G20" s="56"/>
    </row>
    <row r="21" spans="1:7" ht="66" x14ac:dyDescent="0.3">
      <c r="A21" s="69" t="s">
        <v>53</v>
      </c>
      <c r="B21" s="80">
        <v>375</v>
      </c>
      <c r="C21" s="68">
        <v>43676</v>
      </c>
      <c r="D21" s="67">
        <v>865562</v>
      </c>
      <c r="E21" s="23">
        <f t="shared" si="0"/>
        <v>43768</v>
      </c>
      <c r="F21" s="82" t="s">
        <v>858</v>
      </c>
      <c r="G21" s="56"/>
    </row>
    <row r="22" spans="1:7" ht="66" x14ac:dyDescent="0.3">
      <c r="A22" s="69" t="s">
        <v>55</v>
      </c>
      <c r="B22" s="80">
        <v>375</v>
      </c>
      <c r="C22" s="68">
        <v>43676</v>
      </c>
      <c r="D22" s="67">
        <v>865579</v>
      </c>
      <c r="E22" s="23">
        <f t="shared" si="0"/>
        <v>43768</v>
      </c>
      <c r="F22" s="82" t="s">
        <v>860</v>
      </c>
      <c r="G22" s="56"/>
    </row>
    <row r="23" spans="1:7" ht="66" x14ac:dyDescent="0.3">
      <c r="A23" s="69" t="s">
        <v>57</v>
      </c>
      <c r="B23" s="80">
        <v>375</v>
      </c>
      <c r="C23" s="68">
        <v>43676</v>
      </c>
      <c r="D23" s="67">
        <v>865599</v>
      </c>
      <c r="E23" s="23">
        <f t="shared" ref="E23:E35" si="1">C23+90+2</f>
        <v>43768</v>
      </c>
      <c r="F23" s="82" t="s">
        <v>862</v>
      </c>
      <c r="G23" s="56"/>
    </row>
    <row r="24" spans="1:7" ht="66" x14ac:dyDescent="0.3">
      <c r="A24" s="69" t="s">
        <v>58</v>
      </c>
      <c r="B24" s="80">
        <v>375</v>
      </c>
      <c r="C24" s="68">
        <v>43676</v>
      </c>
      <c r="D24" s="67">
        <v>865600</v>
      </c>
      <c r="E24" s="23">
        <f t="shared" si="1"/>
        <v>43768</v>
      </c>
      <c r="F24" s="82" t="s">
        <v>863</v>
      </c>
      <c r="G24" s="56"/>
    </row>
    <row r="25" spans="1:7" ht="66" x14ac:dyDescent="0.3">
      <c r="A25" s="69" t="s">
        <v>62</v>
      </c>
      <c r="B25" s="80">
        <v>375</v>
      </c>
      <c r="C25" s="68">
        <v>43676</v>
      </c>
      <c r="D25" s="67">
        <v>865631</v>
      </c>
      <c r="E25" s="23">
        <f t="shared" si="1"/>
        <v>43768</v>
      </c>
      <c r="F25" s="82" t="s">
        <v>867</v>
      </c>
      <c r="G25" s="56"/>
    </row>
    <row r="26" spans="1:7" ht="66" x14ac:dyDescent="0.3">
      <c r="A26" s="69" t="s">
        <v>64</v>
      </c>
      <c r="B26" s="80">
        <v>375</v>
      </c>
      <c r="C26" s="68">
        <v>43676</v>
      </c>
      <c r="D26" s="67">
        <v>865640</v>
      </c>
      <c r="E26" s="23">
        <f t="shared" si="1"/>
        <v>43768</v>
      </c>
      <c r="F26" s="82" t="s">
        <v>869</v>
      </c>
      <c r="G26" s="56"/>
    </row>
    <row r="27" spans="1:7" ht="66" x14ac:dyDescent="0.3">
      <c r="A27" s="69" t="s">
        <v>65</v>
      </c>
      <c r="B27" s="80">
        <v>750</v>
      </c>
      <c r="C27" s="68">
        <v>43676</v>
      </c>
      <c r="D27" s="67">
        <v>865644</v>
      </c>
      <c r="E27" s="23">
        <f t="shared" si="1"/>
        <v>43768</v>
      </c>
      <c r="F27" s="82" t="s">
        <v>870</v>
      </c>
      <c r="G27" s="56"/>
    </row>
    <row r="28" spans="1:7" ht="66" x14ac:dyDescent="0.3">
      <c r="A28" s="69" t="s">
        <v>70</v>
      </c>
      <c r="B28" s="80">
        <v>375</v>
      </c>
      <c r="C28" s="68">
        <v>43676</v>
      </c>
      <c r="D28" s="67">
        <v>865661</v>
      </c>
      <c r="E28" s="23">
        <f t="shared" si="1"/>
        <v>43768</v>
      </c>
      <c r="F28" s="82" t="s">
        <v>875</v>
      </c>
      <c r="G28" s="56"/>
    </row>
    <row r="29" spans="1:7" ht="66" x14ac:dyDescent="0.3">
      <c r="A29" s="69" t="s">
        <v>71</v>
      </c>
      <c r="B29" s="80">
        <v>375</v>
      </c>
      <c r="C29" s="68">
        <v>43676</v>
      </c>
      <c r="D29" s="67">
        <v>865663</v>
      </c>
      <c r="E29" s="23">
        <f t="shared" si="1"/>
        <v>43768</v>
      </c>
      <c r="F29" s="82" t="s">
        <v>876</v>
      </c>
      <c r="G29" s="56"/>
    </row>
    <row r="30" spans="1:7" ht="66" x14ac:dyDescent="0.3">
      <c r="A30" s="69" t="s">
        <v>74</v>
      </c>
      <c r="B30" s="80">
        <v>375</v>
      </c>
      <c r="C30" s="68">
        <v>43676</v>
      </c>
      <c r="D30" s="67">
        <v>865707</v>
      </c>
      <c r="E30" s="23">
        <f t="shared" si="1"/>
        <v>43768</v>
      </c>
      <c r="F30" s="82" t="s">
        <v>879</v>
      </c>
      <c r="G30" s="56"/>
    </row>
    <row r="31" spans="1:7" ht="66" x14ac:dyDescent="0.3">
      <c r="A31" s="69" t="s">
        <v>77</v>
      </c>
      <c r="B31" s="80">
        <v>375</v>
      </c>
      <c r="C31" s="68">
        <v>43676</v>
      </c>
      <c r="D31" s="67">
        <v>865743</v>
      </c>
      <c r="E31" s="23">
        <f t="shared" si="1"/>
        <v>43768</v>
      </c>
      <c r="F31" s="82" t="s">
        <v>882</v>
      </c>
      <c r="G31" s="56"/>
    </row>
    <row r="32" spans="1:7" ht="66" x14ac:dyDescent="0.3">
      <c r="A32" s="69" t="s">
        <v>80</v>
      </c>
      <c r="B32" s="80">
        <v>375</v>
      </c>
      <c r="C32" s="68">
        <v>43676</v>
      </c>
      <c r="D32" s="67">
        <v>865786</v>
      </c>
      <c r="E32" s="23">
        <f t="shared" si="1"/>
        <v>43768</v>
      </c>
      <c r="F32" s="82" t="s">
        <v>885</v>
      </c>
      <c r="G32" s="56"/>
    </row>
    <row r="33" spans="1:7" ht="66" x14ac:dyDescent="0.3">
      <c r="A33" s="69" t="s">
        <v>82</v>
      </c>
      <c r="B33" s="80">
        <v>750</v>
      </c>
      <c r="C33" s="68">
        <v>43676</v>
      </c>
      <c r="D33" s="67">
        <v>865804</v>
      </c>
      <c r="E33" s="23">
        <f t="shared" si="1"/>
        <v>43768</v>
      </c>
      <c r="F33" s="82" t="s">
        <v>887</v>
      </c>
      <c r="G33" s="56"/>
    </row>
    <row r="34" spans="1:7" ht="66" x14ac:dyDescent="0.3">
      <c r="A34" s="69" t="s">
        <v>83</v>
      </c>
      <c r="B34" s="80">
        <v>375</v>
      </c>
      <c r="C34" s="68">
        <v>43676</v>
      </c>
      <c r="D34" s="67">
        <v>865810</v>
      </c>
      <c r="E34" s="23">
        <f t="shared" si="1"/>
        <v>43768</v>
      </c>
      <c r="F34" s="82" t="s">
        <v>888</v>
      </c>
      <c r="G34" s="56"/>
    </row>
    <row r="35" spans="1:7" ht="66" x14ac:dyDescent="0.3">
      <c r="A35" s="69" t="s">
        <v>86</v>
      </c>
      <c r="B35" s="80">
        <v>375</v>
      </c>
      <c r="C35" s="68">
        <v>43676</v>
      </c>
      <c r="D35" s="67">
        <v>865828</v>
      </c>
      <c r="E35" s="23">
        <f t="shared" si="1"/>
        <v>43768</v>
      </c>
      <c r="F35" s="82" t="s">
        <v>891</v>
      </c>
      <c r="G35" s="56"/>
    </row>
    <row r="36" spans="1:7" ht="66" x14ac:dyDescent="0.3">
      <c r="A36" s="69" t="s">
        <v>88</v>
      </c>
      <c r="B36" s="80">
        <v>375</v>
      </c>
      <c r="C36" s="68">
        <v>43676</v>
      </c>
      <c r="D36" s="67">
        <v>865867</v>
      </c>
      <c r="E36" s="23">
        <f t="shared" ref="E36:E50" si="2">C36+90+2</f>
        <v>43768</v>
      </c>
      <c r="F36" s="82" t="s">
        <v>893</v>
      </c>
      <c r="G36" s="56"/>
    </row>
    <row r="37" spans="1:7" ht="66" x14ac:dyDescent="0.3">
      <c r="A37" s="69" t="s">
        <v>89</v>
      </c>
      <c r="B37" s="80">
        <v>375</v>
      </c>
      <c r="C37" s="68">
        <v>43676</v>
      </c>
      <c r="D37" s="67">
        <v>865876</v>
      </c>
      <c r="E37" s="23">
        <f t="shared" si="2"/>
        <v>43768</v>
      </c>
      <c r="F37" s="82" t="s">
        <v>894</v>
      </c>
      <c r="G37" s="56"/>
    </row>
    <row r="38" spans="1:7" ht="66" x14ac:dyDescent="0.3">
      <c r="A38" s="69" t="s">
        <v>93</v>
      </c>
      <c r="B38" s="80">
        <v>375</v>
      </c>
      <c r="C38" s="68">
        <v>43676</v>
      </c>
      <c r="D38" s="67">
        <v>865893</v>
      </c>
      <c r="E38" s="23">
        <f t="shared" si="2"/>
        <v>43768</v>
      </c>
      <c r="F38" s="82" t="s">
        <v>898</v>
      </c>
      <c r="G38" s="56"/>
    </row>
    <row r="39" spans="1:7" ht="66" x14ac:dyDescent="0.3">
      <c r="A39" s="69" t="s">
        <v>95</v>
      </c>
      <c r="B39" s="80">
        <v>375</v>
      </c>
      <c r="C39" s="68">
        <v>43676</v>
      </c>
      <c r="D39" s="67">
        <v>865915</v>
      </c>
      <c r="E39" s="23">
        <f t="shared" si="2"/>
        <v>43768</v>
      </c>
      <c r="F39" s="82" t="s">
        <v>900</v>
      </c>
      <c r="G39" s="56"/>
    </row>
    <row r="40" spans="1:7" ht="66" x14ac:dyDescent="0.3">
      <c r="A40" s="69" t="s">
        <v>98</v>
      </c>
      <c r="B40" s="80">
        <v>750</v>
      </c>
      <c r="C40" s="68">
        <v>43676</v>
      </c>
      <c r="D40" s="67">
        <v>865951</v>
      </c>
      <c r="E40" s="23">
        <f t="shared" si="2"/>
        <v>43768</v>
      </c>
      <c r="F40" s="82" t="s">
        <v>903</v>
      </c>
      <c r="G40" s="56"/>
    </row>
    <row r="41" spans="1:7" ht="66" x14ac:dyDescent="0.3">
      <c r="A41" s="69" t="s">
        <v>101</v>
      </c>
      <c r="B41" s="80">
        <v>375</v>
      </c>
      <c r="C41" s="68">
        <v>43676</v>
      </c>
      <c r="D41" s="67">
        <v>865969</v>
      </c>
      <c r="E41" s="23">
        <f t="shared" si="2"/>
        <v>43768</v>
      </c>
      <c r="F41" s="82" t="s">
        <v>906</v>
      </c>
      <c r="G41" s="56"/>
    </row>
    <row r="42" spans="1:7" ht="66" x14ac:dyDescent="0.3">
      <c r="A42" s="69" t="s">
        <v>103</v>
      </c>
      <c r="B42" s="80">
        <v>187.5</v>
      </c>
      <c r="C42" s="68">
        <v>43676</v>
      </c>
      <c r="D42" s="67">
        <v>865974</v>
      </c>
      <c r="E42" s="23">
        <f t="shared" si="2"/>
        <v>43768</v>
      </c>
      <c r="F42" s="82" t="s">
        <v>908</v>
      </c>
      <c r="G42" s="56"/>
    </row>
    <row r="43" spans="1:7" ht="66" x14ac:dyDescent="0.3">
      <c r="A43" s="69" t="s">
        <v>104</v>
      </c>
      <c r="B43" s="80">
        <v>45</v>
      </c>
      <c r="C43" s="68">
        <v>43676</v>
      </c>
      <c r="D43" s="67">
        <v>865983</v>
      </c>
      <c r="E43" s="23">
        <f t="shared" si="2"/>
        <v>43768</v>
      </c>
      <c r="F43" s="82" t="s">
        <v>909</v>
      </c>
      <c r="G43" s="56"/>
    </row>
    <row r="44" spans="1:7" ht="66" x14ac:dyDescent="0.3">
      <c r="A44" s="69" t="s">
        <v>107</v>
      </c>
      <c r="B44" s="80">
        <v>1875</v>
      </c>
      <c r="C44" s="68">
        <v>43676</v>
      </c>
      <c r="D44" s="67">
        <v>866019</v>
      </c>
      <c r="E44" s="23">
        <f t="shared" si="2"/>
        <v>43768</v>
      </c>
      <c r="F44" s="82" t="s">
        <v>912</v>
      </c>
      <c r="G44" s="56"/>
    </row>
    <row r="45" spans="1:7" ht="66" x14ac:dyDescent="0.3">
      <c r="A45" s="69" t="s">
        <v>109</v>
      </c>
      <c r="B45" s="80">
        <v>7.5</v>
      </c>
      <c r="C45" s="68">
        <v>43676</v>
      </c>
      <c r="D45" s="67">
        <v>866024</v>
      </c>
      <c r="E45" s="23">
        <f t="shared" si="2"/>
        <v>43768</v>
      </c>
      <c r="F45" s="82" t="s">
        <v>914</v>
      </c>
      <c r="G45" s="56"/>
    </row>
    <row r="46" spans="1:7" ht="66" x14ac:dyDescent="0.3">
      <c r="A46" s="69" t="s">
        <v>113</v>
      </c>
      <c r="B46" s="80">
        <v>15</v>
      </c>
      <c r="C46" s="68">
        <v>43676</v>
      </c>
      <c r="D46" s="67">
        <v>866075</v>
      </c>
      <c r="E46" s="23">
        <f t="shared" si="2"/>
        <v>43768</v>
      </c>
      <c r="F46" s="82" t="s">
        <v>918</v>
      </c>
      <c r="G46" s="56"/>
    </row>
    <row r="47" spans="1:7" ht="66" x14ac:dyDescent="0.3">
      <c r="A47" s="69" t="s">
        <v>116</v>
      </c>
      <c r="B47" s="80">
        <v>150</v>
      </c>
      <c r="C47" s="68">
        <v>43676</v>
      </c>
      <c r="D47" s="67">
        <v>866104</v>
      </c>
      <c r="E47" s="23">
        <f t="shared" si="2"/>
        <v>43768</v>
      </c>
      <c r="F47" s="82" t="s">
        <v>921</v>
      </c>
      <c r="G47" s="56"/>
    </row>
    <row r="48" spans="1:7" ht="66" x14ac:dyDescent="0.3">
      <c r="A48" s="69" t="s">
        <v>118</v>
      </c>
      <c r="B48" s="80">
        <v>375</v>
      </c>
      <c r="C48" s="68">
        <v>43676</v>
      </c>
      <c r="D48" s="67">
        <v>866123</v>
      </c>
      <c r="E48" s="23">
        <f t="shared" si="2"/>
        <v>43768</v>
      </c>
      <c r="F48" s="82" t="s">
        <v>923</v>
      </c>
      <c r="G48" s="56"/>
    </row>
    <row r="49" spans="1:7" ht="66" x14ac:dyDescent="0.3">
      <c r="A49" s="69" t="s">
        <v>119</v>
      </c>
      <c r="B49" s="80">
        <v>150</v>
      </c>
      <c r="C49" s="68">
        <v>43676</v>
      </c>
      <c r="D49" s="67">
        <v>866138</v>
      </c>
      <c r="E49" s="23">
        <f t="shared" si="2"/>
        <v>43768</v>
      </c>
      <c r="F49" s="82" t="s">
        <v>924</v>
      </c>
      <c r="G49" s="56"/>
    </row>
    <row r="50" spans="1:7" ht="66" x14ac:dyDescent="0.3">
      <c r="A50" s="69" t="s">
        <v>120</v>
      </c>
      <c r="B50" s="80">
        <v>150</v>
      </c>
      <c r="C50" s="68">
        <v>43676</v>
      </c>
      <c r="D50" s="67">
        <v>866141</v>
      </c>
      <c r="E50" s="23">
        <f t="shared" si="2"/>
        <v>43768</v>
      </c>
      <c r="F50" s="82" t="s">
        <v>925</v>
      </c>
      <c r="G50" s="56"/>
    </row>
    <row r="51" spans="1:7" ht="66" x14ac:dyDescent="0.3">
      <c r="A51" s="69" t="s">
        <v>122</v>
      </c>
      <c r="B51" s="80">
        <v>375</v>
      </c>
      <c r="C51" s="68">
        <v>43676</v>
      </c>
      <c r="D51" s="67">
        <v>866155</v>
      </c>
      <c r="E51" s="23">
        <f t="shared" ref="E51:E75" si="3">C51+90+2</f>
        <v>43768</v>
      </c>
      <c r="F51" s="82" t="s">
        <v>927</v>
      </c>
      <c r="G51" s="56"/>
    </row>
    <row r="52" spans="1:7" ht="66" x14ac:dyDescent="0.3">
      <c r="A52" s="69" t="s">
        <v>124</v>
      </c>
      <c r="B52" s="80">
        <v>3750</v>
      </c>
      <c r="C52" s="68">
        <v>43678</v>
      </c>
      <c r="D52" s="67">
        <v>866297</v>
      </c>
      <c r="E52" s="23">
        <f t="shared" si="3"/>
        <v>43770</v>
      </c>
      <c r="F52" s="82" t="s">
        <v>929</v>
      </c>
      <c r="G52" s="56"/>
    </row>
    <row r="53" spans="1:7" ht="66" x14ac:dyDescent="0.3">
      <c r="A53" s="69" t="s">
        <v>125</v>
      </c>
      <c r="B53" s="80">
        <v>375</v>
      </c>
      <c r="C53" s="68">
        <v>43678</v>
      </c>
      <c r="D53" s="67">
        <v>866298</v>
      </c>
      <c r="E53" s="23">
        <f t="shared" si="3"/>
        <v>43770</v>
      </c>
      <c r="F53" s="82" t="s">
        <v>930</v>
      </c>
      <c r="G53" s="56"/>
    </row>
    <row r="54" spans="1:7" ht="66" x14ac:dyDescent="0.3">
      <c r="A54" s="69" t="s">
        <v>127</v>
      </c>
      <c r="B54" s="80">
        <v>1.5</v>
      </c>
      <c r="C54" s="68">
        <v>43678</v>
      </c>
      <c r="D54" s="67">
        <v>866303</v>
      </c>
      <c r="E54" s="23">
        <f t="shared" si="3"/>
        <v>43770</v>
      </c>
      <c r="F54" s="82" t="s">
        <v>932</v>
      </c>
      <c r="G54" s="56"/>
    </row>
    <row r="55" spans="1:7" ht="66" x14ac:dyDescent="0.3">
      <c r="A55" s="69" t="s">
        <v>129</v>
      </c>
      <c r="B55" s="80">
        <v>1.5</v>
      </c>
      <c r="C55" s="68">
        <v>43678</v>
      </c>
      <c r="D55" s="67">
        <v>866309</v>
      </c>
      <c r="E55" s="23">
        <f t="shared" si="3"/>
        <v>43770</v>
      </c>
      <c r="F55" s="82" t="s">
        <v>934</v>
      </c>
      <c r="G55" s="56"/>
    </row>
    <row r="56" spans="1:7" ht="66" x14ac:dyDescent="0.3">
      <c r="A56" s="69" t="s">
        <v>130</v>
      </c>
      <c r="B56" s="80">
        <v>7.5</v>
      </c>
      <c r="C56" s="68">
        <v>43678</v>
      </c>
      <c r="D56" s="67">
        <v>866334</v>
      </c>
      <c r="E56" s="23">
        <f t="shared" si="3"/>
        <v>43770</v>
      </c>
      <c r="F56" s="82" t="s">
        <v>935</v>
      </c>
      <c r="G56" s="56"/>
    </row>
    <row r="57" spans="1:7" ht="66" x14ac:dyDescent="0.3">
      <c r="A57" s="69" t="s">
        <v>131</v>
      </c>
      <c r="B57" s="80">
        <v>375</v>
      </c>
      <c r="C57" s="68">
        <v>43678</v>
      </c>
      <c r="D57" s="67">
        <v>866339</v>
      </c>
      <c r="E57" s="23">
        <f t="shared" si="3"/>
        <v>43770</v>
      </c>
      <c r="F57" s="82" t="s">
        <v>936</v>
      </c>
      <c r="G57" s="56"/>
    </row>
    <row r="58" spans="1:7" ht="66" x14ac:dyDescent="0.3">
      <c r="A58" s="69" t="s">
        <v>133</v>
      </c>
      <c r="B58" s="80">
        <v>7.5</v>
      </c>
      <c r="C58" s="68">
        <v>43678</v>
      </c>
      <c r="D58" s="67">
        <v>866347</v>
      </c>
      <c r="E58" s="23">
        <f t="shared" si="3"/>
        <v>43770</v>
      </c>
      <c r="F58" s="82" t="s">
        <v>938</v>
      </c>
      <c r="G58" s="56"/>
    </row>
    <row r="59" spans="1:7" ht="66" x14ac:dyDescent="0.3">
      <c r="A59" s="69" t="s">
        <v>134</v>
      </c>
      <c r="B59" s="80">
        <v>37.5</v>
      </c>
      <c r="C59" s="68">
        <v>43678</v>
      </c>
      <c r="D59" s="67">
        <v>866349</v>
      </c>
      <c r="E59" s="23">
        <f t="shared" si="3"/>
        <v>43770</v>
      </c>
      <c r="F59" s="82" t="s">
        <v>939</v>
      </c>
      <c r="G59" s="56"/>
    </row>
    <row r="60" spans="1:7" ht="66" x14ac:dyDescent="0.3">
      <c r="A60" s="69" t="s">
        <v>38</v>
      </c>
      <c r="B60" s="80">
        <v>7.5</v>
      </c>
      <c r="C60" s="68">
        <v>43676</v>
      </c>
      <c r="D60" s="67">
        <v>865321</v>
      </c>
      <c r="E60" s="23">
        <f t="shared" si="3"/>
        <v>43768</v>
      </c>
      <c r="F60" s="82" t="s">
        <v>942</v>
      </c>
      <c r="G60" s="56"/>
    </row>
    <row r="61" spans="1:7" ht="66" x14ac:dyDescent="0.3">
      <c r="A61" s="69" t="s">
        <v>38</v>
      </c>
      <c r="B61" s="80">
        <v>7.5</v>
      </c>
      <c r="C61" s="68">
        <v>43676</v>
      </c>
      <c r="D61" s="67">
        <v>865323</v>
      </c>
      <c r="E61" s="23">
        <f t="shared" si="3"/>
        <v>43768</v>
      </c>
      <c r="F61" s="82" t="s">
        <v>943</v>
      </c>
      <c r="G61" s="56"/>
    </row>
    <row r="62" spans="1:7" ht="66" x14ac:dyDescent="0.3">
      <c r="A62" s="69" t="s">
        <v>38</v>
      </c>
      <c r="B62" s="80">
        <v>7.5</v>
      </c>
      <c r="C62" s="68">
        <v>43676</v>
      </c>
      <c r="D62" s="67">
        <v>865325</v>
      </c>
      <c r="E62" s="23">
        <f t="shared" si="3"/>
        <v>43768</v>
      </c>
      <c r="F62" s="82" t="s">
        <v>944</v>
      </c>
      <c r="G62" s="56"/>
    </row>
    <row r="63" spans="1:7" ht="66" x14ac:dyDescent="0.3">
      <c r="A63" s="69" t="s">
        <v>38</v>
      </c>
      <c r="B63" s="80">
        <v>7.5</v>
      </c>
      <c r="C63" s="68">
        <v>43676</v>
      </c>
      <c r="D63" s="67">
        <v>865330</v>
      </c>
      <c r="E63" s="23">
        <f t="shared" si="3"/>
        <v>43768</v>
      </c>
      <c r="F63" s="82" t="s">
        <v>945</v>
      </c>
      <c r="G63" s="56"/>
    </row>
    <row r="64" spans="1:7" ht="66" x14ac:dyDescent="0.3">
      <c r="A64" s="69" t="s">
        <v>38</v>
      </c>
      <c r="B64" s="80">
        <v>7.5</v>
      </c>
      <c r="C64" s="68">
        <v>43676</v>
      </c>
      <c r="D64" s="67">
        <v>865331</v>
      </c>
      <c r="E64" s="23">
        <f t="shared" si="3"/>
        <v>43768</v>
      </c>
      <c r="F64" s="82" t="s">
        <v>946</v>
      </c>
      <c r="G64" s="56"/>
    </row>
    <row r="65" spans="1:7" ht="66" x14ac:dyDescent="0.3">
      <c r="A65" s="69" t="s">
        <v>38</v>
      </c>
      <c r="B65" s="80">
        <v>7.5</v>
      </c>
      <c r="C65" s="68">
        <v>43676</v>
      </c>
      <c r="D65" s="67">
        <v>865332</v>
      </c>
      <c r="E65" s="23">
        <f t="shared" si="3"/>
        <v>43768</v>
      </c>
      <c r="F65" s="82" t="s">
        <v>947</v>
      </c>
      <c r="G65" s="56"/>
    </row>
    <row r="66" spans="1:7" ht="66" x14ac:dyDescent="0.3">
      <c r="A66" s="69" t="s">
        <v>38</v>
      </c>
      <c r="B66" s="80">
        <v>7.5</v>
      </c>
      <c r="C66" s="68">
        <v>43676</v>
      </c>
      <c r="D66" s="67">
        <v>865341</v>
      </c>
      <c r="E66" s="23">
        <f t="shared" si="3"/>
        <v>43768</v>
      </c>
      <c r="F66" s="82" t="s">
        <v>948</v>
      </c>
      <c r="G66" s="56"/>
    </row>
    <row r="67" spans="1:7" ht="66" x14ac:dyDescent="0.3">
      <c r="A67" s="69" t="s">
        <v>38</v>
      </c>
      <c r="B67" s="80">
        <v>7.5</v>
      </c>
      <c r="C67" s="68">
        <v>43676</v>
      </c>
      <c r="D67" s="67">
        <v>865343</v>
      </c>
      <c r="E67" s="23">
        <f t="shared" si="3"/>
        <v>43768</v>
      </c>
      <c r="F67" s="82" t="s">
        <v>949</v>
      </c>
      <c r="G67" s="56"/>
    </row>
    <row r="68" spans="1:7" ht="66" x14ac:dyDescent="0.3">
      <c r="A68" s="69" t="s">
        <v>38</v>
      </c>
      <c r="B68" s="80">
        <v>7.5</v>
      </c>
      <c r="C68" s="68">
        <v>43676</v>
      </c>
      <c r="D68" s="67">
        <v>865347</v>
      </c>
      <c r="E68" s="23">
        <f t="shared" si="3"/>
        <v>43768</v>
      </c>
      <c r="F68" s="82" t="s">
        <v>950</v>
      </c>
      <c r="G68" s="56"/>
    </row>
    <row r="69" spans="1:7" ht="66" x14ac:dyDescent="0.3">
      <c r="A69" s="69" t="s">
        <v>38</v>
      </c>
      <c r="B69" s="80">
        <v>7.5</v>
      </c>
      <c r="C69" s="68">
        <v>43676</v>
      </c>
      <c r="D69" s="67">
        <v>865353</v>
      </c>
      <c r="E69" s="23">
        <f t="shared" si="3"/>
        <v>43768</v>
      </c>
      <c r="F69" s="82" t="s">
        <v>951</v>
      </c>
      <c r="G69" s="56"/>
    </row>
    <row r="70" spans="1:7" ht="66" x14ac:dyDescent="0.3">
      <c r="A70" s="69" t="s">
        <v>38</v>
      </c>
      <c r="B70" s="80">
        <v>7.5</v>
      </c>
      <c r="C70" s="68">
        <v>43676</v>
      </c>
      <c r="D70" s="67">
        <v>865356</v>
      </c>
      <c r="E70" s="23">
        <f t="shared" si="3"/>
        <v>43768</v>
      </c>
      <c r="F70" s="82" t="s">
        <v>952</v>
      </c>
      <c r="G70" s="56"/>
    </row>
    <row r="71" spans="1:7" ht="66" x14ac:dyDescent="0.3">
      <c r="A71" s="69" t="s">
        <v>38</v>
      </c>
      <c r="B71" s="80">
        <v>7.5</v>
      </c>
      <c r="C71" s="68">
        <v>43676</v>
      </c>
      <c r="D71" s="67">
        <v>865363</v>
      </c>
      <c r="E71" s="23">
        <f t="shared" si="3"/>
        <v>43768</v>
      </c>
      <c r="F71" s="82" t="s">
        <v>953</v>
      </c>
      <c r="G71" s="56"/>
    </row>
    <row r="72" spans="1:7" ht="66" x14ac:dyDescent="0.3">
      <c r="A72" s="69" t="s">
        <v>38</v>
      </c>
      <c r="B72" s="80">
        <v>7.5</v>
      </c>
      <c r="C72" s="68">
        <v>43676</v>
      </c>
      <c r="D72" s="67">
        <v>865386</v>
      </c>
      <c r="E72" s="23">
        <f t="shared" si="3"/>
        <v>43768</v>
      </c>
      <c r="F72" s="82" t="s">
        <v>954</v>
      </c>
      <c r="G72" s="56"/>
    </row>
    <row r="73" spans="1:7" ht="66" x14ac:dyDescent="0.3">
      <c r="A73" s="69" t="s">
        <v>38</v>
      </c>
      <c r="B73" s="80">
        <v>7.5</v>
      </c>
      <c r="C73" s="68">
        <v>43676</v>
      </c>
      <c r="D73" s="67">
        <v>865392</v>
      </c>
      <c r="E73" s="23">
        <f t="shared" si="3"/>
        <v>43768</v>
      </c>
      <c r="F73" s="82" t="s">
        <v>955</v>
      </c>
      <c r="G73" s="56"/>
    </row>
    <row r="74" spans="1:7" ht="66" x14ac:dyDescent="0.3">
      <c r="A74" s="69" t="s">
        <v>38</v>
      </c>
      <c r="B74" s="80">
        <v>7.5</v>
      </c>
      <c r="C74" s="68">
        <v>43676</v>
      </c>
      <c r="D74" s="67">
        <v>865393</v>
      </c>
      <c r="E74" s="23">
        <f t="shared" si="3"/>
        <v>43768</v>
      </c>
      <c r="F74" s="82" t="s">
        <v>956</v>
      </c>
      <c r="G74" s="56"/>
    </row>
    <row r="75" spans="1:7" ht="66" x14ac:dyDescent="0.3">
      <c r="A75" s="69" t="s">
        <v>38</v>
      </c>
      <c r="B75" s="80">
        <v>7.5</v>
      </c>
      <c r="C75" s="68">
        <v>43676</v>
      </c>
      <c r="D75" s="67">
        <v>865395</v>
      </c>
      <c r="E75" s="23">
        <f t="shared" si="3"/>
        <v>43768</v>
      </c>
      <c r="F75" s="82" t="s">
        <v>957</v>
      </c>
      <c r="G75" s="56"/>
    </row>
    <row r="76" spans="1:7" ht="66" x14ac:dyDescent="0.3">
      <c r="A76" s="69" t="s">
        <v>38</v>
      </c>
      <c r="B76" s="80">
        <v>7.5</v>
      </c>
      <c r="C76" s="68">
        <v>43676</v>
      </c>
      <c r="D76" s="67">
        <v>865396</v>
      </c>
      <c r="E76" s="23">
        <f t="shared" ref="E76:E106" si="4">C76+90+2</f>
        <v>43768</v>
      </c>
      <c r="F76" s="82" t="s">
        <v>958</v>
      </c>
      <c r="G76" s="56"/>
    </row>
    <row r="77" spans="1:7" ht="66" x14ac:dyDescent="0.3">
      <c r="A77" s="69" t="s">
        <v>38</v>
      </c>
      <c r="B77" s="80">
        <v>7.5</v>
      </c>
      <c r="C77" s="68">
        <v>43676</v>
      </c>
      <c r="D77" s="67">
        <v>865397</v>
      </c>
      <c r="E77" s="23">
        <f t="shared" si="4"/>
        <v>43768</v>
      </c>
      <c r="F77" s="82" t="s">
        <v>959</v>
      </c>
      <c r="G77" s="56"/>
    </row>
    <row r="78" spans="1:7" ht="66" x14ac:dyDescent="0.3">
      <c r="A78" s="69" t="s">
        <v>38</v>
      </c>
      <c r="B78" s="80">
        <v>7.5</v>
      </c>
      <c r="C78" s="68">
        <v>43676</v>
      </c>
      <c r="D78" s="67">
        <v>865404</v>
      </c>
      <c r="E78" s="23">
        <f t="shared" si="4"/>
        <v>43768</v>
      </c>
      <c r="F78" s="82" t="s">
        <v>960</v>
      </c>
      <c r="G78" s="56"/>
    </row>
    <row r="79" spans="1:7" ht="66" x14ac:dyDescent="0.3">
      <c r="A79" s="69" t="s">
        <v>38</v>
      </c>
      <c r="B79" s="80">
        <v>7.5</v>
      </c>
      <c r="C79" s="68">
        <v>43676</v>
      </c>
      <c r="D79" s="67">
        <v>865414</v>
      </c>
      <c r="E79" s="23">
        <f t="shared" si="4"/>
        <v>43768</v>
      </c>
      <c r="F79" s="82" t="s">
        <v>961</v>
      </c>
      <c r="G79" s="56"/>
    </row>
    <row r="80" spans="1:7" ht="66" x14ac:dyDescent="0.3">
      <c r="A80" s="69" t="s">
        <v>38</v>
      </c>
      <c r="B80" s="80">
        <v>7.5</v>
      </c>
      <c r="C80" s="68">
        <v>43676</v>
      </c>
      <c r="D80" s="67">
        <v>865416</v>
      </c>
      <c r="E80" s="23">
        <f t="shared" si="4"/>
        <v>43768</v>
      </c>
      <c r="F80" s="82" t="s">
        <v>962</v>
      </c>
      <c r="G80" s="56"/>
    </row>
    <row r="81" spans="1:7" ht="66" x14ac:dyDescent="0.3">
      <c r="A81" s="69" t="s">
        <v>38</v>
      </c>
      <c r="B81" s="80">
        <v>7.5</v>
      </c>
      <c r="C81" s="68">
        <v>43676</v>
      </c>
      <c r="D81" s="67">
        <v>865425</v>
      </c>
      <c r="E81" s="23">
        <f t="shared" si="4"/>
        <v>43768</v>
      </c>
      <c r="F81" s="82" t="s">
        <v>963</v>
      </c>
      <c r="G81" s="56"/>
    </row>
    <row r="82" spans="1:7" ht="66" x14ac:dyDescent="0.3">
      <c r="A82" s="69" t="s">
        <v>137</v>
      </c>
      <c r="B82" s="80">
        <v>375</v>
      </c>
      <c r="C82" s="68">
        <v>43676</v>
      </c>
      <c r="D82" s="67">
        <v>865439</v>
      </c>
      <c r="E82" s="23">
        <f t="shared" si="4"/>
        <v>43768</v>
      </c>
      <c r="F82" s="82" t="s">
        <v>964</v>
      </c>
      <c r="G82" s="56"/>
    </row>
    <row r="83" spans="1:7" ht="66" x14ac:dyDescent="0.3">
      <c r="A83" s="69" t="s">
        <v>144</v>
      </c>
      <c r="B83" s="80">
        <v>375</v>
      </c>
      <c r="C83" s="68">
        <v>43676</v>
      </c>
      <c r="D83" s="67">
        <v>865484</v>
      </c>
      <c r="E83" s="23">
        <f t="shared" si="4"/>
        <v>43768</v>
      </c>
      <c r="F83" s="82" t="s">
        <v>971</v>
      </c>
      <c r="G83" s="56"/>
    </row>
    <row r="84" spans="1:7" ht="66" x14ac:dyDescent="0.3">
      <c r="A84" s="69" t="s">
        <v>145</v>
      </c>
      <c r="B84" s="80">
        <v>750</v>
      </c>
      <c r="C84" s="68">
        <v>43676</v>
      </c>
      <c r="D84" s="67">
        <v>865488</v>
      </c>
      <c r="E84" s="23">
        <f t="shared" si="4"/>
        <v>43768</v>
      </c>
      <c r="F84" s="82" t="s">
        <v>972</v>
      </c>
      <c r="G84" s="56"/>
    </row>
    <row r="85" spans="1:7" ht="66" x14ac:dyDescent="0.3">
      <c r="A85" s="69" t="s">
        <v>149</v>
      </c>
      <c r="B85" s="80">
        <v>375</v>
      </c>
      <c r="C85" s="68">
        <v>43676</v>
      </c>
      <c r="D85" s="67">
        <v>865508</v>
      </c>
      <c r="E85" s="23">
        <f t="shared" si="4"/>
        <v>43768</v>
      </c>
      <c r="F85" s="82" t="s">
        <v>976</v>
      </c>
      <c r="G85" s="56"/>
    </row>
    <row r="86" spans="1:7" ht="66" x14ac:dyDescent="0.3">
      <c r="A86" s="69" t="s">
        <v>153</v>
      </c>
      <c r="B86" s="80">
        <v>375</v>
      </c>
      <c r="C86" s="68">
        <v>43676</v>
      </c>
      <c r="D86" s="67">
        <v>865537</v>
      </c>
      <c r="E86" s="23">
        <f t="shared" si="4"/>
        <v>43768</v>
      </c>
      <c r="F86" s="82" t="s">
        <v>980</v>
      </c>
      <c r="G86" s="56"/>
    </row>
    <row r="87" spans="1:7" ht="66" x14ac:dyDescent="0.3">
      <c r="A87" s="69" t="s">
        <v>155</v>
      </c>
      <c r="B87" s="80">
        <v>375</v>
      </c>
      <c r="C87" s="68">
        <v>43676</v>
      </c>
      <c r="D87" s="67">
        <v>865549</v>
      </c>
      <c r="E87" s="23">
        <f t="shared" si="4"/>
        <v>43768</v>
      </c>
      <c r="F87" s="82" t="s">
        <v>982</v>
      </c>
      <c r="G87" s="56"/>
    </row>
    <row r="88" spans="1:7" ht="66" x14ac:dyDescent="0.3">
      <c r="A88" s="69" t="s">
        <v>156</v>
      </c>
      <c r="B88" s="80">
        <v>375</v>
      </c>
      <c r="C88" s="68">
        <v>43676</v>
      </c>
      <c r="D88" s="67">
        <v>865554</v>
      </c>
      <c r="E88" s="23">
        <f t="shared" si="4"/>
        <v>43768</v>
      </c>
      <c r="F88" s="82" t="s">
        <v>983</v>
      </c>
      <c r="G88" s="56"/>
    </row>
    <row r="89" spans="1:7" ht="66" x14ac:dyDescent="0.3">
      <c r="A89" s="69" t="s">
        <v>157</v>
      </c>
      <c r="B89" s="80">
        <v>375</v>
      </c>
      <c r="C89" s="68">
        <v>43676</v>
      </c>
      <c r="D89" s="67">
        <v>865561</v>
      </c>
      <c r="E89" s="23">
        <f t="shared" si="4"/>
        <v>43768</v>
      </c>
      <c r="F89" s="82" t="s">
        <v>984</v>
      </c>
      <c r="G89" s="56"/>
    </row>
    <row r="90" spans="1:7" ht="66" x14ac:dyDescent="0.3">
      <c r="A90" s="69" t="s">
        <v>159</v>
      </c>
      <c r="B90" s="80">
        <v>375</v>
      </c>
      <c r="C90" s="68">
        <v>43676</v>
      </c>
      <c r="D90" s="67">
        <v>865586</v>
      </c>
      <c r="E90" s="23">
        <f t="shared" si="4"/>
        <v>43768</v>
      </c>
      <c r="F90" s="82" t="s">
        <v>986</v>
      </c>
      <c r="G90" s="56"/>
    </row>
    <row r="91" spans="1:7" ht="66" x14ac:dyDescent="0.3">
      <c r="A91" s="69" t="s">
        <v>163</v>
      </c>
      <c r="B91" s="80">
        <v>750</v>
      </c>
      <c r="C91" s="68">
        <v>43676</v>
      </c>
      <c r="D91" s="67">
        <v>865623</v>
      </c>
      <c r="E91" s="23">
        <f t="shared" si="4"/>
        <v>43768</v>
      </c>
      <c r="F91" s="82" t="s">
        <v>990</v>
      </c>
      <c r="G91" s="56"/>
    </row>
    <row r="92" spans="1:7" ht="66" x14ac:dyDescent="0.3">
      <c r="A92" s="69" t="s">
        <v>165</v>
      </c>
      <c r="B92" s="80">
        <v>375</v>
      </c>
      <c r="C92" s="68">
        <v>43676</v>
      </c>
      <c r="D92" s="67">
        <v>865665</v>
      </c>
      <c r="E92" s="23">
        <f t="shared" si="4"/>
        <v>43768</v>
      </c>
      <c r="F92" s="82" t="s">
        <v>992</v>
      </c>
      <c r="G92" s="56"/>
    </row>
    <row r="93" spans="1:7" ht="66" x14ac:dyDescent="0.3">
      <c r="A93" s="69" t="s">
        <v>168</v>
      </c>
      <c r="B93" s="80">
        <v>375</v>
      </c>
      <c r="C93" s="68">
        <v>43676</v>
      </c>
      <c r="D93" s="67">
        <v>865670</v>
      </c>
      <c r="E93" s="23">
        <f t="shared" si="4"/>
        <v>43768</v>
      </c>
      <c r="F93" s="82" t="s">
        <v>995</v>
      </c>
      <c r="G93" s="56"/>
    </row>
    <row r="94" spans="1:7" ht="66" x14ac:dyDescent="0.3">
      <c r="A94" s="69" t="s">
        <v>169</v>
      </c>
      <c r="B94" s="80">
        <v>375</v>
      </c>
      <c r="C94" s="68">
        <v>43676</v>
      </c>
      <c r="D94" s="67">
        <v>865683</v>
      </c>
      <c r="E94" s="23">
        <f t="shared" si="4"/>
        <v>43768</v>
      </c>
      <c r="F94" s="82" t="s">
        <v>996</v>
      </c>
      <c r="G94" s="56"/>
    </row>
    <row r="95" spans="1:7" ht="66" x14ac:dyDescent="0.3">
      <c r="A95" s="69" t="s">
        <v>172</v>
      </c>
      <c r="B95" s="80">
        <v>375</v>
      </c>
      <c r="C95" s="68">
        <v>43676</v>
      </c>
      <c r="D95" s="67">
        <v>865691</v>
      </c>
      <c r="E95" s="23">
        <f t="shared" si="4"/>
        <v>43768</v>
      </c>
      <c r="F95" s="82" t="s">
        <v>999</v>
      </c>
      <c r="G95" s="56"/>
    </row>
    <row r="96" spans="1:7" ht="66" x14ac:dyDescent="0.3">
      <c r="A96" s="69" t="s">
        <v>174</v>
      </c>
      <c r="B96" s="80">
        <v>750</v>
      </c>
      <c r="C96" s="68">
        <v>43676</v>
      </c>
      <c r="D96" s="67">
        <v>865713</v>
      </c>
      <c r="E96" s="23">
        <f t="shared" si="4"/>
        <v>43768</v>
      </c>
      <c r="F96" s="82" t="s">
        <v>1001</v>
      </c>
      <c r="G96" s="56"/>
    </row>
    <row r="97" spans="1:7" ht="66" x14ac:dyDescent="0.3">
      <c r="A97" s="69" t="s">
        <v>177</v>
      </c>
      <c r="B97" s="80">
        <v>1125</v>
      </c>
      <c r="C97" s="68">
        <v>43676</v>
      </c>
      <c r="D97" s="67">
        <v>865733</v>
      </c>
      <c r="E97" s="23">
        <f t="shared" si="4"/>
        <v>43768</v>
      </c>
      <c r="F97" s="82" t="s">
        <v>1004</v>
      </c>
      <c r="G97" s="56"/>
    </row>
    <row r="98" spans="1:7" ht="66" x14ac:dyDescent="0.3">
      <c r="A98" s="69" t="s">
        <v>181</v>
      </c>
      <c r="B98" s="80">
        <v>375</v>
      </c>
      <c r="C98" s="68">
        <v>43676</v>
      </c>
      <c r="D98" s="67">
        <v>865780</v>
      </c>
      <c r="E98" s="23">
        <f t="shared" si="4"/>
        <v>43768</v>
      </c>
      <c r="F98" s="82" t="s">
        <v>1008</v>
      </c>
      <c r="G98" s="56"/>
    </row>
    <row r="99" spans="1:7" ht="66" x14ac:dyDescent="0.3">
      <c r="A99" s="69" t="s">
        <v>183</v>
      </c>
      <c r="B99" s="80">
        <v>375</v>
      </c>
      <c r="C99" s="68">
        <v>43676</v>
      </c>
      <c r="D99" s="67">
        <v>865792</v>
      </c>
      <c r="E99" s="23">
        <f t="shared" si="4"/>
        <v>43768</v>
      </c>
      <c r="F99" s="82" t="s">
        <v>1010</v>
      </c>
      <c r="G99" s="56"/>
    </row>
    <row r="100" spans="1:7" ht="66" x14ac:dyDescent="0.3">
      <c r="A100" s="69" t="s">
        <v>184</v>
      </c>
      <c r="B100" s="80">
        <v>375</v>
      </c>
      <c r="C100" s="68">
        <v>43676</v>
      </c>
      <c r="D100" s="67">
        <v>865817</v>
      </c>
      <c r="E100" s="23">
        <f t="shared" si="4"/>
        <v>43768</v>
      </c>
      <c r="F100" s="82" t="s">
        <v>1011</v>
      </c>
      <c r="G100" s="56"/>
    </row>
    <row r="101" spans="1:7" ht="66" x14ac:dyDescent="0.3">
      <c r="A101" s="69" t="s">
        <v>185</v>
      </c>
      <c r="B101" s="80">
        <v>375</v>
      </c>
      <c r="C101" s="68">
        <v>43676</v>
      </c>
      <c r="D101" s="67">
        <v>865830</v>
      </c>
      <c r="E101" s="23">
        <f t="shared" si="4"/>
        <v>43768</v>
      </c>
      <c r="F101" s="82" t="s">
        <v>1012</v>
      </c>
      <c r="G101" s="56"/>
    </row>
    <row r="102" spans="1:7" ht="66" x14ac:dyDescent="0.3">
      <c r="A102" s="69" t="s">
        <v>186</v>
      </c>
      <c r="B102" s="80">
        <v>375</v>
      </c>
      <c r="C102" s="68">
        <v>43676</v>
      </c>
      <c r="D102" s="67">
        <v>865831</v>
      </c>
      <c r="E102" s="23">
        <f t="shared" si="4"/>
        <v>43768</v>
      </c>
      <c r="F102" s="82" t="s">
        <v>1013</v>
      </c>
      <c r="G102" s="56"/>
    </row>
    <row r="103" spans="1:7" ht="66" x14ac:dyDescent="0.3">
      <c r="A103" s="69" t="s">
        <v>187</v>
      </c>
      <c r="B103" s="80">
        <v>375</v>
      </c>
      <c r="C103" s="68">
        <v>43676</v>
      </c>
      <c r="D103" s="67">
        <v>865833</v>
      </c>
      <c r="E103" s="23">
        <f t="shared" si="4"/>
        <v>43768</v>
      </c>
      <c r="F103" s="82" t="s">
        <v>1014</v>
      </c>
      <c r="G103" s="56"/>
    </row>
    <row r="104" spans="1:7" ht="66" x14ac:dyDescent="0.3">
      <c r="A104" s="69" t="s">
        <v>188</v>
      </c>
      <c r="B104" s="80">
        <v>375</v>
      </c>
      <c r="C104" s="68">
        <v>43676</v>
      </c>
      <c r="D104" s="67">
        <v>865844</v>
      </c>
      <c r="E104" s="23">
        <f t="shared" si="4"/>
        <v>43768</v>
      </c>
      <c r="F104" s="82" t="s">
        <v>1015</v>
      </c>
      <c r="G104" s="56"/>
    </row>
    <row r="105" spans="1:7" ht="66" x14ac:dyDescent="0.3">
      <c r="A105" s="69" t="s">
        <v>193</v>
      </c>
      <c r="B105" s="80">
        <v>375</v>
      </c>
      <c r="C105" s="68">
        <v>43676</v>
      </c>
      <c r="D105" s="67">
        <v>865891</v>
      </c>
      <c r="E105" s="23">
        <f t="shared" si="4"/>
        <v>43768</v>
      </c>
      <c r="F105" s="82" t="s">
        <v>1020</v>
      </c>
      <c r="G105" s="56"/>
    </row>
    <row r="106" spans="1:7" ht="66" x14ac:dyDescent="0.3">
      <c r="A106" s="69" t="s">
        <v>194</v>
      </c>
      <c r="B106" s="80">
        <v>750</v>
      </c>
      <c r="C106" s="68">
        <v>43676</v>
      </c>
      <c r="D106" s="67">
        <v>865902</v>
      </c>
      <c r="E106" s="23">
        <f t="shared" si="4"/>
        <v>43768</v>
      </c>
      <c r="F106" s="82" t="s">
        <v>1021</v>
      </c>
      <c r="G106" s="56"/>
    </row>
    <row r="107" spans="1:7" ht="66" x14ac:dyDescent="0.3">
      <c r="A107" s="69" t="s">
        <v>197</v>
      </c>
      <c r="B107" s="80">
        <v>375</v>
      </c>
      <c r="C107" s="68">
        <v>43676</v>
      </c>
      <c r="D107" s="67">
        <v>865928</v>
      </c>
      <c r="E107" s="23">
        <f t="shared" ref="E107:E145" si="5">C107+90+2</f>
        <v>43768</v>
      </c>
      <c r="F107" s="82" t="s">
        <v>1024</v>
      </c>
      <c r="G107" s="56"/>
    </row>
    <row r="108" spans="1:7" ht="66" x14ac:dyDescent="0.3">
      <c r="A108" s="69" t="s">
        <v>198</v>
      </c>
      <c r="B108" s="80">
        <v>375</v>
      </c>
      <c r="C108" s="68">
        <v>43676</v>
      </c>
      <c r="D108" s="67">
        <v>865931</v>
      </c>
      <c r="E108" s="23">
        <f t="shared" si="5"/>
        <v>43768</v>
      </c>
      <c r="F108" s="82" t="s">
        <v>1025</v>
      </c>
      <c r="G108" s="56"/>
    </row>
    <row r="109" spans="1:7" ht="66" x14ac:dyDescent="0.3">
      <c r="A109" s="69" t="s">
        <v>199</v>
      </c>
      <c r="B109" s="80">
        <v>7.5</v>
      </c>
      <c r="C109" s="68">
        <v>43676</v>
      </c>
      <c r="D109" s="67">
        <v>865961</v>
      </c>
      <c r="E109" s="23">
        <f t="shared" si="5"/>
        <v>43768</v>
      </c>
      <c r="F109" s="82" t="s">
        <v>1026</v>
      </c>
      <c r="G109" s="56"/>
    </row>
    <row r="110" spans="1:7" ht="66" x14ac:dyDescent="0.3">
      <c r="A110" s="69" t="s">
        <v>201</v>
      </c>
      <c r="B110" s="80">
        <v>375</v>
      </c>
      <c r="C110" s="68">
        <v>43676</v>
      </c>
      <c r="D110" s="67">
        <v>865979</v>
      </c>
      <c r="E110" s="23">
        <f t="shared" si="5"/>
        <v>43768</v>
      </c>
      <c r="F110" s="82" t="s">
        <v>1028</v>
      </c>
      <c r="G110" s="56"/>
    </row>
    <row r="111" spans="1:7" ht="66" x14ac:dyDescent="0.3">
      <c r="A111" s="69" t="s">
        <v>202</v>
      </c>
      <c r="B111" s="80">
        <v>1.5</v>
      </c>
      <c r="C111" s="68">
        <v>43676</v>
      </c>
      <c r="D111" s="67">
        <v>865980</v>
      </c>
      <c r="E111" s="23">
        <f t="shared" si="5"/>
        <v>43768</v>
      </c>
      <c r="F111" s="82" t="s">
        <v>1029</v>
      </c>
      <c r="G111" s="56"/>
    </row>
    <row r="112" spans="1:7" ht="66" x14ac:dyDescent="0.3">
      <c r="A112" s="69" t="s">
        <v>206</v>
      </c>
      <c r="B112" s="80">
        <v>375</v>
      </c>
      <c r="C112" s="68">
        <v>43676</v>
      </c>
      <c r="D112" s="67">
        <v>866013</v>
      </c>
      <c r="E112" s="23">
        <f t="shared" si="5"/>
        <v>43768</v>
      </c>
      <c r="F112" s="82" t="s">
        <v>1033</v>
      </c>
      <c r="G112" s="56"/>
    </row>
    <row r="113" spans="1:7" ht="66" x14ac:dyDescent="0.3">
      <c r="A113" s="69" t="s">
        <v>207</v>
      </c>
      <c r="B113" s="80">
        <v>750</v>
      </c>
      <c r="C113" s="68">
        <v>43676</v>
      </c>
      <c r="D113" s="67">
        <v>866025</v>
      </c>
      <c r="E113" s="23">
        <f t="shared" si="5"/>
        <v>43768</v>
      </c>
      <c r="F113" s="82" t="s">
        <v>1034</v>
      </c>
      <c r="G113" s="56"/>
    </row>
    <row r="114" spans="1:7" ht="66" x14ac:dyDescent="0.3">
      <c r="A114" s="69" t="s">
        <v>209</v>
      </c>
      <c r="B114" s="80">
        <v>30</v>
      </c>
      <c r="C114" s="68">
        <v>43676</v>
      </c>
      <c r="D114" s="67">
        <v>866059</v>
      </c>
      <c r="E114" s="23">
        <f t="shared" si="5"/>
        <v>43768</v>
      </c>
      <c r="F114" s="82" t="s">
        <v>1036</v>
      </c>
      <c r="G114" s="56"/>
    </row>
    <row r="115" spans="1:7" ht="66" x14ac:dyDescent="0.3">
      <c r="A115" s="69" t="s">
        <v>210</v>
      </c>
      <c r="B115" s="80">
        <v>37.5</v>
      </c>
      <c r="C115" s="68">
        <v>43676</v>
      </c>
      <c r="D115" s="67">
        <v>866069</v>
      </c>
      <c r="E115" s="23">
        <f t="shared" si="5"/>
        <v>43768</v>
      </c>
      <c r="F115" s="82" t="s">
        <v>1037</v>
      </c>
      <c r="G115" s="56"/>
    </row>
    <row r="116" spans="1:7" ht="66" x14ac:dyDescent="0.3">
      <c r="A116" s="69" t="s">
        <v>215</v>
      </c>
      <c r="B116" s="80">
        <v>7.5</v>
      </c>
      <c r="C116" s="68">
        <v>43676</v>
      </c>
      <c r="D116" s="67">
        <v>866122</v>
      </c>
      <c r="E116" s="23">
        <f t="shared" si="5"/>
        <v>43768</v>
      </c>
      <c r="F116" s="82" t="s">
        <v>1042</v>
      </c>
      <c r="G116" s="56"/>
    </row>
    <row r="117" spans="1:7" ht="66" x14ac:dyDescent="0.3">
      <c r="A117" s="69" t="s">
        <v>217</v>
      </c>
      <c r="B117" s="80">
        <v>375</v>
      </c>
      <c r="C117" s="68">
        <v>43676</v>
      </c>
      <c r="D117" s="67">
        <v>866152</v>
      </c>
      <c r="E117" s="23">
        <f t="shared" si="5"/>
        <v>43768</v>
      </c>
      <c r="F117" s="82" t="s">
        <v>1044</v>
      </c>
      <c r="G117" s="56"/>
    </row>
    <row r="118" spans="1:7" ht="66" x14ac:dyDescent="0.3">
      <c r="A118" s="69" t="s">
        <v>219</v>
      </c>
      <c r="B118" s="80">
        <v>22.5</v>
      </c>
      <c r="C118" s="68">
        <v>43678</v>
      </c>
      <c r="D118" s="67">
        <v>866314</v>
      </c>
      <c r="E118" s="23">
        <f t="shared" si="5"/>
        <v>43770</v>
      </c>
      <c r="F118" s="82" t="s">
        <v>1046</v>
      </c>
      <c r="G118" s="56"/>
    </row>
    <row r="119" spans="1:7" ht="66" x14ac:dyDescent="0.3">
      <c r="A119" s="69" t="s">
        <v>220</v>
      </c>
      <c r="B119" s="80">
        <v>937.5</v>
      </c>
      <c r="C119" s="68">
        <v>43678</v>
      </c>
      <c r="D119" s="67">
        <v>866317</v>
      </c>
      <c r="E119" s="23">
        <f t="shared" si="5"/>
        <v>43770</v>
      </c>
      <c r="F119" s="82" t="s">
        <v>1047</v>
      </c>
      <c r="G119" s="56"/>
    </row>
    <row r="120" spans="1:7" ht="66" x14ac:dyDescent="0.3">
      <c r="A120" s="69" t="s">
        <v>221</v>
      </c>
      <c r="B120" s="80">
        <v>7.5</v>
      </c>
      <c r="C120" s="68">
        <v>43678</v>
      </c>
      <c r="D120" s="67">
        <v>866320</v>
      </c>
      <c r="E120" s="23">
        <f t="shared" si="5"/>
        <v>43770</v>
      </c>
      <c r="F120" s="82" t="s">
        <v>1048</v>
      </c>
      <c r="G120" s="56"/>
    </row>
    <row r="121" spans="1:7" ht="66" x14ac:dyDescent="0.3">
      <c r="A121" s="69" t="s">
        <v>222</v>
      </c>
      <c r="B121" s="80">
        <v>600</v>
      </c>
      <c r="C121" s="68">
        <v>43678</v>
      </c>
      <c r="D121" s="67">
        <v>866328</v>
      </c>
      <c r="E121" s="23">
        <f t="shared" si="5"/>
        <v>43770</v>
      </c>
      <c r="F121" s="82" t="s">
        <v>1049</v>
      </c>
      <c r="G121" s="56"/>
    </row>
    <row r="122" spans="1:7" ht="66" x14ac:dyDescent="0.3">
      <c r="A122" s="69" t="s">
        <v>38</v>
      </c>
      <c r="B122" s="80">
        <v>7.5</v>
      </c>
      <c r="C122" s="68">
        <v>43676</v>
      </c>
      <c r="D122" s="67">
        <v>865317</v>
      </c>
      <c r="E122" s="23">
        <f t="shared" si="5"/>
        <v>43768</v>
      </c>
      <c r="F122" s="82" t="s">
        <v>1052</v>
      </c>
      <c r="G122" s="56"/>
    </row>
    <row r="123" spans="1:7" ht="66" x14ac:dyDescent="0.3">
      <c r="A123" s="69" t="s">
        <v>38</v>
      </c>
      <c r="B123" s="80">
        <v>7.5</v>
      </c>
      <c r="C123" s="68">
        <v>43676</v>
      </c>
      <c r="D123" s="67">
        <v>865334</v>
      </c>
      <c r="E123" s="23">
        <f t="shared" si="5"/>
        <v>43768</v>
      </c>
      <c r="F123" s="82" t="s">
        <v>1053</v>
      </c>
      <c r="G123" s="56"/>
    </row>
    <row r="124" spans="1:7" ht="66" x14ac:dyDescent="0.3">
      <c r="A124" s="69" t="s">
        <v>38</v>
      </c>
      <c r="B124" s="80">
        <v>7.5</v>
      </c>
      <c r="C124" s="68">
        <v>43676</v>
      </c>
      <c r="D124" s="67">
        <v>865337</v>
      </c>
      <c r="E124" s="23">
        <f t="shared" si="5"/>
        <v>43768</v>
      </c>
      <c r="F124" s="82" t="s">
        <v>1054</v>
      </c>
      <c r="G124" s="56"/>
    </row>
    <row r="125" spans="1:7" ht="66" x14ac:dyDescent="0.3">
      <c r="A125" s="69" t="s">
        <v>38</v>
      </c>
      <c r="B125" s="80">
        <v>7.5</v>
      </c>
      <c r="C125" s="68">
        <v>43676</v>
      </c>
      <c r="D125" s="67">
        <v>865348</v>
      </c>
      <c r="E125" s="23">
        <f t="shared" si="5"/>
        <v>43768</v>
      </c>
      <c r="F125" s="82" t="s">
        <v>1055</v>
      </c>
      <c r="G125" s="56"/>
    </row>
    <row r="126" spans="1:7" ht="66" x14ac:dyDescent="0.3">
      <c r="A126" s="69" t="s">
        <v>225</v>
      </c>
      <c r="B126" s="80">
        <v>7.5</v>
      </c>
      <c r="C126" s="68">
        <v>43676</v>
      </c>
      <c r="D126" s="67">
        <v>865351</v>
      </c>
      <c r="E126" s="23">
        <f t="shared" si="5"/>
        <v>43768</v>
      </c>
      <c r="F126" s="82" t="s">
        <v>1056</v>
      </c>
      <c r="G126" s="56"/>
    </row>
    <row r="127" spans="1:7" ht="66" x14ac:dyDescent="0.3">
      <c r="A127" s="69" t="s">
        <v>38</v>
      </c>
      <c r="B127" s="80">
        <v>7.5</v>
      </c>
      <c r="C127" s="68">
        <v>43676</v>
      </c>
      <c r="D127" s="67">
        <v>865355</v>
      </c>
      <c r="E127" s="23">
        <f t="shared" si="5"/>
        <v>43768</v>
      </c>
      <c r="F127" s="82" t="s">
        <v>1057</v>
      </c>
      <c r="G127" s="56"/>
    </row>
    <row r="128" spans="1:7" ht="66" x14ac:dyDescent="0.3">
      <c r="A128" s="69" t="s">
        <v>38</v>
      </c>
      <c r="B128" s="80">
        <v>7.5</v>
      </c>
      <c r="C128" s="68">
        <v>43676</v>
      </c>
      <c r="D128" s="67">
        <v>865358</v>
      </c>
      <c r="E128" s="23">
        <f t="shared" si="5"/>
        <v>43768</v>
      </c>
      <c r="F128" s="82" t="s">
        <v>1058</v>
      </c>
      <c r="G128" s="56"/>
    </row>
    <row r="129" spans="1:7" ht="66" x14ac:dyDescent="0.3">
      <c r="A129" s="69" t="s">
        <v>38</v>
      </c>
      <c r="B129" s="80">
        <v>7.5</v>
      </c>
      <c r="C129" s="68">
        <v>43676</v>
      </c>
      <c r="D129" s="67">
        <v>865369</v>
      </c>
      <c r="E129" s="23">
        <f t="shared" si="5"/>
        <v>43768</v>
      </c>
      <c r="F129" s="82" t="s">
        <v>1059</v>
      </c>
      <c r="G129" s="56"/>
    </row>
    <row r="130" spans="1:7" ht="66" x14ac:dyDescent="0.3">
      <c r="A130" s="69" t="s">
        <v>38</v>
      </c>
      <c r="B130" s="80">
        <v>7.5</v>
      </c>
      <c r="C130" s="68">
        <v>43676</v>
      </c>
      <c r="D130" s="67">
        <v>865373</v>
      </c>
      <c r="E130" s="23">
        <f t="shared" si="5"/>
        <v>43768</v>
      </c>
      <c r="F130" s="82" t="s">
        <v>1060</v>
      </c>
      <c r="G130" s="56"/>
    </row>
    <row r="131" spans="1:7" ht="66" x14ac:dyDescent="0.3">
      <c r="A131" s="69" t="s">
        <v>38</v>
      </c>
      <c r="B131" s="80">
        <v>7.5</v>
      </c>
      <c r="C131" s="68">
        <v>43676</v>
      </c>
      <c r="D131" s="67">
        <v>865377</v>
      </c>
      <c r="E131" s="23">
        <f t="shared" si="5"/>
        <v>43768</v>
      </c>
      <c r="F131" s="82" t="s">
        <v>1061</v>
      </c>
      <c r="G131" s="56"/>
    </row>
    <row r="132" spans="1:7" ht="66" x14ac:dyDescent="0.3">
      <c r="A132" s="69" t="s">
        <v>38</v>
      </c>
      <c r="B132" s="80">
        <v>7.5</v>
      </c>
      <c r="C132" s="68">
        <v>43676</v>
      </c>
      <c r="D132" s="67">
        <v>865380</v>
      </c>
      <c r="E132" s="23">
        <f t="shared" si="5"/>
        <v>43768</v>
      </c>
      <c r="F132" s="82" t="s">
        <v>1062</v>
      </c>
      <c r="G132" s="56"/>
    </row>
    <row r="133" spans="1:7" ht="66" x14ac:dyDescent="0.3">
      <c r="A133" s="69" t="s">
        <v>38</v>
      </c>
      <c r="B133" s="80">
        <v>7.5</v>
      </c>
      <c r="C133" s="68">
        <v>43676</v>
      </c>
      <c r="D133" s="67">
        <v>865383</v>
      </c>
      <c r="E133" s="23">
        <f t="shared" si="5"/>
        <v>43768</v>
      </c>
      <c r="F133" s="82" t="s">
        <v>1063</v>
      </c>
      <c r="G133" s="56"/>
    </row>
    <row r="134" spans="1:7" ht="66" x14ac:dyDescent="0.3">
      <c r="A134" s="69" t="s">
        <v>38</v>
      </c>
      <c r="B134" s="80">
        <v>7.5</v>
      </c>
      <c r="C134" s="68">
        <v>43676</v>
      </c>
      <c r="D134" s="67">
        <v>865399</v>
      </c>
      <c r="E134" s="23">
        <f t="shared" si="5"/>
        <v>43768</v>
      </c>
      <c r="F134" s="82" t="s">
        <v>1064</v>
      </c>
      <c r="G134" s="56"/>
    </row>
    <row r="135" spans="1:7" ht="66" x14ac:dyDescent="0.3">
      <c r="A135" s="69" t="s">
        <v>38</v>
      </c>
      <c r="B135" s="80">
        <v>7.5</v>
      </c>
      <c r="C135" s="68">
        <v>43676</v>
      </c>
      <c r="D135" s="67">
        <v>865408</v>
      </c>
      <c r="E135" s="23">
        <f t="shared" si="5"/>
        <v>43768</v>
      </c>
      <c r="F135" s="82" t="s">
        <v>1065</v>
      </c>
      <c r="G135" s="56"/>
    </row>
    <row r="136" spans="1:7" ht="66" x14ac:dyDescent="0.3">
      <c r="A136" s="69" t="s">
        <v>38</v>
      </c>
      <c r="B136" s="80">
        <v>7.5</v>
      </c>
      <c r="C136" s="68">
        <v>43676</v>
      </c>
      <c r="D136" s="67">
        <v>865409</v>
      </c>
      <c r="E136" s="23">
        <f t="shared" si="5"/>
        <v>43768</v>
      </c>
      <c r="F136" s="82" t="s">
        <v>1066</v>
      </c>
      <c r="G136" s="56"/>
    </row>
    <row r="137" spans="1:7" ht="66" x14ac:dyDescent="0.3">
      <c r="A137" s="69" t="s">
        <v>226</v>
      </c>
      <c r="B137" s="80">
        <v>375</v>
      </c>
      <c r="C137" s="68">
        <v>43676</v>
      </c>
      <c r="D137" s="67">
        <v>865436</v>
      </c>
      <c r="E137" s="23">
        <f t="shared" si="5"/>
        <v>43768</v>
      </c>
      <c r="F137" s="82" t="s">
        <v>1067</v>
      </c>
      <c r="G137" s="56"/>
    </row>
    <row r="138" spans="1:7" ht="66" x14ac:dyDescent="0.3">
      <c r="A138" s="69" t="s">
        <v>232</v>
      </c>
      <c r="B138" s="80">
        <v>375</v>
      </c>
      <c r="C138" s="68">
        <v>43676</v>
      </c>
      <c r="D138" s="67">
        <v>865471</v>
      </c>
      <c r="E138" s="23">
        <f t="shared" si="5"/>
        <v>43768</v>
      </c>
      <c r="F138" s="82" t="s">
        <v>1073</v>
      </c>
      <c r="G138" s="56"/>
    </row>
    <row r="139" spans="1:7" ht="66" x14ac:dyDescent="0.3">
      <c r="A139" s="69" t="s">
        <v>233</v>
      </c>
      <c r="B139" s="80">
        <v>375</v>
      </c>
      <c r="C139" s="68">
        <v>43676</v>
      </c>
      <c r="D139" s="67">
        <v>865478</v>
      </c>
      <c r="E139" s="23">
        <f t="shared" si="5"/>
        <v>43768</v>
      </c>
      <c r="F139" s="82" t="s">
        <v>1074</v>
      </c>
      <c r="G139" s="56"/>
    </row>
    <row r="140" spans="1:7" ht="66" x14ac:dyDescent="0.3">
      <c r="A140" s="69" t="s">
        <v>232</v>
      </c>
      <c r="B140" s="80">
        <v>375</v>
      </c>
      <c r="C140" s="68">
        <v>43676</v>
      </c>
      <c r="D140" s="79">
        <v>865494</v>
      </c>
      <c r="E140" s="23">
        <f t="shared" si="5"/>
        <v>43768</v>
      </c>
      <c r="F140" s="82" t="s">
        <v>1077</v>
      </c>
      <c r="G140" s="56"/>
    </row>
    <row r="141" spans="1:7" ht="66" x14ac:dyDescent="0.3">
      <c r="A141" s="69" t="s">
        <v>237</v>
      </c>
      <c r="B141" s="80">
        <v>375</v>
      </c>
      <c r="C141" s="68">
        <v>43676</v>
      </c>
      <c r="D141" s="79">
        <v>865528</v>
      </c>
      <c r="E141" s="23">
        <f t="shared" si="5"/>
        <v>43768</v>
      </c>
      <c r="F141" s="82" t="s">
        <v>1079</v>
      </c>
      <c r="G141" s="56"/>
    </row>
    <row r="142" spans="1:7" ht="66" x14ac:dyDescent="0.3">
      <c r="A142" s="69" t="s">
        <v>239</v>
      </c>
      <c r="B142" s="80">
        <v>375</v>
      </c>
      <c r="C142" s="68">
        <v>43676</v>
      </c>
      <c r="D142" s="79">
        <v>865557</v>
      </c>
      <c r="E142" s="23">
        <f t="shared" si="5"/>
        <v>43768</v>
      </c>
      <c r="F142" s="82" t="s">
        <v>1081</v>
      </c>
      <c r="G142" s="56"/>
    </row>
    <row r="143" spans="1:7" ht="66" x14ac:dyDescent="0.3">
      <c r="A143" s="69" t="s">
        <v>240</v>
      </c>
      <c r="B143" s="80">
        <v>375</v>
      </c>
      <c r="C143" s="68">
        <v>43676</v>
      </c>
      <c r="D143" s="79">
        <v>865563</v>
      </c>
      <c r="E143" s="23">
        <f t="shared" si="5"/>
        <v>43768</v>
      </c>
      <c r="F143" s="82" t="s">
        <v>1082</v>
      </c>
      <c r="G143" s="56"/>
    </row>
    <row r="144" spans="1:7" ht="66" x14ac:dyDescent="0.3">
      <c r="A144" s="69" t="s">
        <v>242</v>
      </c>
      <c r="B144" s="80">
        <v>375</v>
      </c>
      <c r="C144" s="68">
        <v>43676</v>
      </c>
      <c r="D144" s="79">
        <v>865575</v>
      </c>
      <c r="E144" s="23">
        <f t="shared" si="5"/>
        <v>43768</v>
      </c>
      <c r="F144" s="82" t="s">
        <v>1084</v>
      </c>
      <c r="G144" s="56"/>
    </row>
    <row r="145" spans="1:7" ht="66" x14ac:dyDescent="0.3">
      <c r="A145" s="69" t="s">
        <v>243</v>
      </c>
      <c r="B145" s="80">
        <v>375</v>
      </c>
      <c r="C145" s="68">
        <v>43676</v>
      </c>
      <c r="D145" s="79">
        <v>865583</v>
      </c>
      <c r="E145" s="23">
        <f t="shared" si="5"/>
        <v>43768</v>
      </c>
      <c r="F145" s="82" t="s">
        <v>1085</v>
      </c>
      <c r="G145" s="56"/>
    </row>
    <row r="146" spans="1:7" ht="66" x14ac:dyDescent="0.3">
      <c r="A146" s="69" t="s">
        <v>244</v>
      </c>
      <c r="B146" s="80">
        <v>375</v>
      </c>
      <c r="C146" s="68">
        <v>43676</v>
      </c>
      <c r="D146" s="79">
        <v>865593</v>
      </c>
      <c r="E146" s="23">
        <f t="shared" ref="E146:E166" si="6">C146+90+2</f>
        <v>43768</v>
      </c>
      <c r="F146" s="82" t="s">
        <v>1086</v>
      </c>
      <c r="G146" s="56"/>
    </row>
    <row r="147" spans="1:7" ht="66" x14ac:dyDescent="0.3">
      <c r="A147" s="69" t="s">
        <v>247</v>
      </c>
      <c r="B147" s="80">
        <v>375</v>
      </c>
      <c r="C147" s="68">
        <v>43676</v>
      </c>
      <c r="D147" s="79">
        <v>865614</v>
      </c>
      <c r="E147" s="23">
        <f t="shared" si="6"/>
        <v>43768</v>
      </c>
      <c r="F147" s="82" t="s">
        <v>1089</v>
      </c>
      <c r="G147" s="56"/>
    </row>
    <row r="148" spans="1:7" ht="66" x14ac:dyDescent="0.3">
      <c r="A148" s="69" t="s">
        <v>249</v>
      </c>
      <c r="B148" s="80">
        <v>375</v>
      </c>
      <c r="C148" s="68">
        <v>43676</v>
      </c>
      <c r="D148" s="79">
        <v>865627</v>
      </c>
      <c r="E148" s="23">
        <f t="shared" si="6"/>
        <v>43768</v>
      </c>
      <c r="F148" s="82" t="s">
        <v>1091</v>
      </c>
      <c r="G148" s="56"/>
    </row>
    <row r="149" spans="1:7" ht="66" x14ac:dyDescent="0.3">
      <c r="A149" s="69" t="s">
        <v>250</v>
      </c>
      <c r="B149" s="80">
        <v>375</v>
      </c>
      <c r="C149" s="68">
        <v>43676</v>
      </c>
      <c r="D149" s="79">
        <v>865629</v>
      </c>
      <c r="E149" s="23">
        <f t="shared" si="6"/>
        <v>43768</v>
      </c>
      <c r="F149" s="82" t="s">
        <v>1092</v>
      </c>
      <c r="G149" s="56"/>
    </row>
    <row r="150" spans="1:7" ht="66" x14ac:dyDescent="0.3">
      <c r="A150" s="69" t="s">
        <v>251</v>
      </c>
      <c r="B150" s="80">
        <v>375</v>
      </c>
      <c r="C150" s="68">
        <v>43676</v>
      </c>
      <c r="D150" s="79">
        <v>865664</v>
      </c>
      <c r="E150" s="23">
        <f t="shared" si="6"/>
        <v>43768</v>
      </c>
      <c r="F150" s="82" t="s">
        <v>1093</v>
      </c>
      <c r="G150" s="56"/>
    </row>
    <row r="151" spans="1:7" ht="66" x14ac:dyDescent="0.3">
      <c r="A151" s="69" t="s">
        <v>253</v>
      </c>
      <c r="B151" s="80">
        <v>375</v>
      </c>
      <c r="C151" s="68">
        <v>43676</v>
      </c>
      <c r="D151" s="79">
        <v>865676</v>
      </c>
      <c r="E151" s="23">
        <f t="shared" si="6"/>
        <v>43768</v>
      </c>
      <c r="F151" s="82" t="s">
        <v>1095</v>
      </c>
      <c r="G151" s="56"/>
    </row>
    <row r="152" spans="1:7" ht="66" x14ac:dyDescent="0.3">
      <c r="A152" s="69" t="s">
        <v>254</v>
      </c>
      <c r="B152" s="80">
        <v>375</v>
      </c>
      <c r="C152" s="68">
        <v>43676</v>
      </c>
      <c r="D152" s="79">
        <v>865679</v>
      </c>
      <c r="E152" s="23">
        <f t="shared" si="6"/>
        <v>43768</v>
      </c>
      <c r="F152" s="82" t="s">
        <v>1096</v>
      </c>
      <c r="G152" s="56"/>
    </row>
    <row r="153" spans="1:7" ht="66" x14ac:dyDescent="0.3">
      <c r="A153" s="69" t="s">
        <v>255</v>
      </c>
      <c r="B153" s="80">
        <v>375</v>
      </c>
      <c r="C153" s="68">
        <v>43676</v>
      </c>
      <c r="D153" s="79">
        <v>865688</v>
      </c>
      <c r="E153" s="23">
        <f t="shared" si="6"/>
        <v>43768</v>
      </c>
      <c r="F153" s="82" t="s">
        <v>1097</v>
      </c>
      <c r="G153" s="56"/>
    </row>
    <row r="154" spans="1:7" ht="66" x14ac:dyDescent="0.3">
      <c r="A154" s="69" t="s">
        <v>259</v>
      </c>
      <c r="B154" s="80">
        <v>750</v>
      </c>
      <c r="C154" s="68">
        <v>43676</v>
      </c>
      <c r="D154" s="79">
        <v>865711</v>
      </c>
      <c r="E154" s="23">
        <f t="shared" si="6"/>
        <v>43768</v>
      </c>
      <c r="F154" s="82" t="s">
        <v>1101</v>
      </c>
      <c r="G154" s="56"/>
    </row>
    <row r="155" spans="1:7" ht="66" x14ac:dyDescent="0.3">
      <c r="A155" s="69" t="s">
        <v>260</v>
      </c>
      <c r="B155" s="80">
        <v>375</v>
      </c>
      <c r="C155" s="68">
        <v>43676</v>
      </c>
      <c r="D155" s="79">
        <v>865729</v>
      </c>
      <c r="E155" s="23">
        <f t="shared" si="6"/>
        <v>43768</v>
      </c>
      <c r="F155" s="82" t="s">
        <v>1102</v>
      </c>
      <c r="G155" s="56"/>
    </row>
    <row r="156" spans="1:7" ht="66" x14ac:dyDescent="0.3">
      <c r="A156" s="69" t="s">
        <v>261</v>
      </c>
      <c r="B156" s="80">
        <v>375</v>
      </c>
      <c r="C156" s="68">
        <v>43676</v>
      </c>
      <c r="D156" s="79">
        <v>865742</v>
      </c>
      <c r="E156" s="23">
        <f t="shared" si="6"/>
        <v>43768</v>
      </c>
      <c r="F156" s="82" t="s">
        <v>1103</v>
      </c>
      <c r="G156" s="56"/>
    </row>
    <row r="157" spans="1:7" ht="66" x14ac:dyDescent="0.3">
      <c r="A157" s="69" t="s">
        <v>262</v>
      </c>
      <c r="B157" s="80">
        <v>375</v>
      </c>
      <c r="C157" s="68">
        <v>43676</v>
      </c>
      <c r="D157" s="79">
        <v>865771</v>
      </c>
      <c r="E157" s="23">
        <f t="shared" si="6"/>
        <v>43768</v>
      </c>
      <c r="F157" s="82" t="s">
        <v>1104</v>
      </c>
      <c r="G157" s="56"/>
    </row>
    <row r="158" spans="1:7" ht="66" x14ac:dyDescent="0.3">
      <c r="A158" s="69" t="s">
        <v>263</v>
      </c>
      <c r="B158" s="80">
        <v>375</v>
      </c>
      <c r="C158" s="68">
        <v>43676</v>
      </c>
      <c r="D158" s="79">
        <v>865798</v>
      </c>
      <c r="E158" s="23">
        <f t="shared" si="6"/>
        <v>43768</v>
      </c>
      <c r="F158" s="82" t="s">
        <v>1105</v>
      </c>
      <c r="G158" s="56"/>
    </row>
    <row r="159" spans="1:7" ht="66" x14ac:dyDescent="0.3">
      <c r="A159" s="69" t="s">
        <v>264</v>
      </c>
      <c r="B159" s="80">
        <v>375</v>
      </c>
      <c r="C159" s="68">
        <v>43676</v>
      </c>
      <c r="D159" s="79">
        <v>865799</v>
      </c>
      <c r="E159" s="23">
        <f t="shared" si="6"/>
        <v>43768</v>
      </c>
      <c r="F159" s="82" t="s">
        <v>1106</v>
      </c>
      <c r="G159" s="56"/>
    </row>
    <row r="160" spans="1:7" ht="66" x14ac:dyDescent="0.3">
      <c r="A160" s="69" t="s">
        <v>265</v>
      </c>
      <c r="B160" s="80">
        <v>375</v>
      </c>
      <c r="C160" s="68">
        <v>43676</v>
      </c>
      <c r="D160" s="79">
        <v>865807</v>
      </c>
      <c r="E160" s="23">
        <f t="shared" si="6"/>
        <v>43768</v>
      </c>
      <c r="F160" s="82" t="s">
        <v>1107</v>
      </c>
      <c r="G160" s="56"/>
    </row>
    <row r="161" spans="1:7" ht="66" x14ac:dyDescent="0.3">
      <c r="A161" s="69" t="s">
        <v>267</v>
      </c>
      <c r="B161" s="80">
        <v>375</v>
      </c>
      <c r="C161" s="68">
        <v>43676</v>
      </c>
      <c r="D161" s="79">
        <v>865820</v>
      </c>
      <c r="E161" s="23">
        <f t="shared" si="6"/>
        <v>43768</v>
      </c>
      <c r="F161" s="82" t="s">
        <v>1109</v>
      </c>
      <c r="G161" s="56"/>
    </row>
    <row r="162" spans="1:7" ht="66" x14ac:dyDescent="0.3">
      <c r="A162" s="69" t="s">
        <v>268</v>
      </c>
      <c r="B162" s="80">
        <v>375</v>
      </c>
      <c r="C162" s="68">
        <v>43676</v>
      </c>
      <c r="D162" s="79">
        <v>865824</v>
      </c>
      <c r="E162" s="23">
        <f t="shared" si="6"/>
        <v>43768</v>
      </c>
      <c r="F162" s="82" t="s">
        <v>1110</v>
      </c>
      <c r="G162" s="56"/>
    </row>
    <row r="163" spans="1:7" ht="66" x14ac:dyDescent="0.3">
      <c r="A163" s="69" t="s">
        <v>271</v>
      </c>
      <c r="B163" s="80">
        <v>375</v>
      </c>
      <c r="C163" s="68">
        <v>43676</v>
      </c>
      <c r="D163" s="79">
        <v>865849</v>
      </c>
      <c r="E163" s="23">
        <f t="shared" si="6"/>
        <v>43768</v>
      </c>
      <c r="F163" s="82" t="s">
        <v>1113</v>
      </c>
      <c r="G163" s="56"/>
    </row>
    <row r="164" spans="1:7" ht="66" x14ac:dyDescent="0.3">
      <c r="A164" s="69" t="s">
        <v>272</v>
      </c>
      <c r="B164" s="80">
        <v>375</v>
      </c>
      <c r="C164" s="68">
        <v>43676</v>
      </c>
      <c r="D164" s="79">
        <v>865856</v>
      </c>
      <c r="E164" s="23">
        <f t="shared" si="6"/>
        <v>43768</v>
      </c>
      <c r="F164" s="82" t="s">
        <v>1114</v>
      </c>
      <c r="G164" s="56"/>
    </row>
    <row r="165" spans="1:7" ht="66" x14ac:dyDescent="0.3">
      <c r="A165" s="69" t="s">
        <v>273</v>
      </c>
      <c r="B165" s="80">
        <v>1125</v>
      </c>
      <c r="C165" s="68">
        <v>43676</v>
      </c>
      <c r="D165" s="79">
        <v>865863</v>
      </c>
      <c r="E165" s="23">
        <f t="shared" si="6"/>
        <v>43768</v>
      </c>
      <c r="F165" s="82" t="s">
        <v>1115</v>
      </c>
      <c r="G165" s="56"/>
    </row>
    <row r="166" spans="1:7" ht="66" x14ac:dyDescent="0.3">
      <c r="A166" s="69" t="s">
        <v>275</v>
      </c>
      <c r="B166" s="80">
        <v>375</v>
      </c>
      <c r="C166" s="68">
        <v>43676</v>
      </c>
      <c r="D166" s="79">
        <v>865870</v>
      </c>
      <c r="E166" s="23">
        <f t="shared" si="6"/>
        <v>43768</v>
      </c>
      <c r="F166" s="82" t="s">
        <v>1117</v>
      </c>
      <c r="G166" s="56"/>
    </row>
    <row r="167" spans="1:7" ht="66" x14ac:dyDescent="0.3">
      <c r="A167" s="69" t="s">
        <v>277</v>
      </c>
      <c r="B167" s="80">
        <v>375</v>
      </c>
      <c r="C167" s="68">
        <v>43676</v>
      </c>
      <c r="D167" s="79">
        <v>865883</v>
      </c>
      <c r="E167" s="23">
        <f t="shared" ref="E167:E179" si="7">C167+90+2</f>
        <v>43768</v>
      </c>
      <c r="F167" s="82" t="s">
        <v>1119</v>
      </c>
      <c r="G167" s="56"/>
    </row>
    <row r="168" spans="1:7" ht="66" x14ac:dyDescent="0.3">
      <c r="A168" s="69" t="s">
        <v>282</v>
      </c>
      <c r="B168" s="80">
        <v>375</v>
      </c>
      <c r="C168" s="68">
        <v>43676</v>
      </c>
      <c r="D168" s="79">
        <v>865939</v>
      </c>
      <c r="E168" s="23">
        <f t="shared" si="7"/>
        <v>43768</v>
      </c>
      <c r="F168" s="82" t="s">
        <v>1124</v>
      </c>
      <c r="G168" s="56"/>
    </row>
    <row r="169" spans="1:7" ht="66" x14ac:dyDescent="0.3">
      <c r="A169" s="69" t="s">
        <v>284</v>
      </c>
      <c r="B169" s="80">
        <v>750</v>
      </c>
      <c r="C169" s="68">
        <v>43676</v>
      </c>
      <c r="D169" s="79">
        <v>865945</v>
      </c>
      <c r="E169" s="23">
        <f t="shared" si="7"/>
        <v>43768</v>
      </c>
      <c r="F169" s="82" t="s">
        <v>1126</v>
      </c>
      <c r="G169" s="56"/>
    </row>
    <row r="170" spans="1:7" ht="66" x14ac:dyDescent="0.3">
      <c r="A170" s="69" t="s">
        <v>288</v>
      </c>
      <c r="B170" s="80">
        <v>375</v>
      </c>
      <c r="C170" s="68">
        <v>43676</v>
      </c>
      <c r="D170" s="79">
        <v>865978</v>
      </c>
      <c r="E170" s="23">
        <f t="shared" si="7"/>
        <v>43768</v>
      </c>
      <c r="F170" s="82" t="s">
        <v>1130</v>
      </c>
      <c r="G170" s="56"/>
    </row>
    <row r="171" spans="1:7" ht="66" x14ac:dyDescent="0.3">
      <c r="A171" s="69" t="s">
        <v>289</v>
      </c>
      <c r="B171" s="80">
        <v>1.5</v>
      </c>
      <c r="C171" s="68">
        <v>43676</v>
      </c>
      <c r="D171" s="79">
        <v>865981</v>
      </c>
      <c r="E171" s="23">
        <f t="shared" si="7"/>
        <v>43768</v>
      </c>
      <c r="F171" s="82" t="s">
        <v>1131</v>
      </c>
      <c r="G171" s="56"/>
    </row>
    <row r="172" spans="1:7" ht="66" x14ac:dyDescent="0.3">
      <c r="A172" s="69" t="s">
        <v>290</v>
      </c>
      <c r="B172" s="80">
        <v>375</v>
      </c>
      <c r="C172" s="68">
        <v>43676</v>
      </c>
      <c r="D172" s="79">
        <v>865987</v>
      </c>
      <c r="E172" s="23">
        <f t="shared" si="7"/>
        <v>43768</v>
      </c>
      <c r="F172" s="82" t="s">
        <v>1132</v>
      </c>
      <c r="G172" s="56"/>
    </row>
    <row r="173" spans="1:7" ht="66" x14ac:dyDescent="0.3">
      <c r="A173" s="69" t="s">
        <v>291</v>
      </c>
      <c r="B173" s="80">
        <v>375</v>
      </c>
      <c r="C173" s="68">
        <v>43676</v>
      </c>
      <c r="D173" s="79">
        <v>865989</v>
      </c>
      <c r="E173" s="23">
        <f t="shared" si="7"/>
        <v>43768</v>
      </c>
      <c r="F173" s="82" t="s">
        <v>1133</v>
      </c>
      <c r="G173" s="56"/>
    </row>
    <row r="174" spans="1:7" ht="66" x14ac:dyDescent="0.3">
      <c r="A174" s="69" t="s">
        <v>292</v>
      </c>
      <c r="B174" s="80">
        <v>1.5</v>
      </c>
      <c r="C174" s="68">
        <v>43676</v>
      </c>
      <c r="D174" s="79">
        <v>866001</v>
      </c>
      <c r="E174" s="23">
        <f t="shared" si="7"/>
        <v>43768</v>
      </c>
      <c r="F174" s="82" t="s">
        <v>1134</v>
      </c>
      <c r="G174" s="56"/>
    </row>
    <row r="175" spans="1:7" ht="66" x14ac:dyDescent="0.3">
      <c r="A175" s="69" t="s">
        <v>297</v>
      </c>
      <c r="B175" s="80">
        <v>1.5</v>
      </c>
      <c r="C175" s="68">
        <v>43676</v>
      </c>
      <c r="D175" s="79">
        <v>866045</v>
      </c>
      <c r="E175" s="23">
        <f t="shared" si="7"/>
        <v>43768</v>
      </c>
      <c r="F175" s="82" t="s">
        <v>1139</v>
      </c>
      <c r="G175" s="56"/>
    </row>
    <row r="176" spans="1:7" ht="66" x14ac:dyDescent="0.3">
      <c r="A176" s="69" t="s">
        <v>298</v>
      </c>
      <c r="B176" s="80">
        <v>15</v>
      </c>
      <c r="C176" s="68">
        <v>43676</v>
      </c>
      <c r="D176" s="79">
        <v>866048</v>
      </c>
      <c r="E176" s="23">
        <f t="shared" si="7"/>
        <v>43768</v>
      </c>
      <c r="F176" s="82" t="s">
        <v>1140</v>
      </c>
      <c r="G176" s="56"/>
    </row>
    <row r="177" spans="1:7" ht="66" x14ac:dyDescent="0.3">
      <c r="A177" s="69" t="s">
        <v>300</v>
      </c>
      <c r="B177" s="80">
        <v>1.5</v>
      </c>
      <c r="C177" s="68">
        <v>43676</v>
      </c>
      <c r="D177" s="79">
        <v>866051</v>
      </c>
      <c r="E177" s="23">
        <f t="shared" si="7"/>
        <v>43768</v>
      </c>
      <c r="F177" s="82" t="s">
        <v>1142</v>
      </c>
      <c r="G177" s="56"/>
    </row>
    <row r="178" spans="1:7" ht="66" x14ac:dyDescent="0.3">
      <c r="A178" s="69" t="s">
        <v>301</v>
      </c>
      <c r="B178" s="80">
        <v>75</v>
      </c>
      <c r="C178" s="68">
        <v>43676</v>
      </c>
      <c r="D178" s="79">
        <v>866057</v>
      </c>
      <c r="E178" s="23">
        <f t="shared" si="7"/>
        <v>43768</v>
      </c>
      <c r="F178" s="82" t="s">
        <v>1143</v>
      </c>
      <c r="G178" s="56"/>
    </row>
    <row r="179" spans="1:7" ht="66" x14ac:dyDescent="0.3">
      <c r="A179" s="69" t="s">
        <v>306</v>
      </c>
      <c r="B179" s="80">
        <v>75</v>
      </c>
      <c r="C179" s="68">
        <v>43676</v>
      </c>
      <c r="D179" s="79">
        <v>866072</v>
      </c>
      <c r="E179" s="23">
        <f t="shared" si="7"/>
        <v>43768</v>
      </c>
      <c r="F179" s="82" t="s">
        <v>1148</v>
      </c>
      <c r="G179" s="56"/>
    </row>
    <row r="180" spans="1:7" ht="66" x14ac:dyDescent="0.3">
      <c r="A180" s="69" t="s">
        <v>308</v>
      </c>
      <c r="B180" s="80">
        <v>375</v>
      </c>
      <c r="C180" s="68">
        <v>43676</v>
      </c>
      <c r="D180" s="79">
        <v>866083</v>
      </c>
      <c r="E180" s="23">
        <f t="shared" ref="E180:E227" si="8">C180+90+2</f>
        <v>43768</v>
      </c>
      <c r="F180" s="82" t="s">
        <v>1150</v>
      </c>
      <c r="G180" s="56"/>
    </row>
    <row r="181" spans="1:7" ht="66" x14ac:dyDescent="0.3">
      <c r="A181" s="69" t="s">
        <v>309</v>
      </c>
      <c r="B181" s="80">
        <v>457.5</v>
      </c>
      <c r="C181" s="68">
        <v>43676</v>
      </c>
      <c r="D181" s="79">
        <v>866086</v>
      </c>
      <c r="E181" s="23">
        <f t="shared" si="8"/>
        <v>43768</v>
      </c>
      <c r="F181" s="82" t="s">
        <v>1151</v>
      </c>
      <c r="G181" s="56"/>
    </row>
    <row r="182" spans="1:7" ht="66" x14ac:dyDescent="0.3">
      <c r="A182" s="69" t="s">
        <v>312</v>
      </c>
      <c r="B182" s="80">
        <v>225</v>
      </c>
      <c r="C182" s="68">
        <v>43676</v>
      </c>
      <c r="D182" s="79">
        <v>866130</v>
      </c>
      <c r="E182" s="23">
        <f t="shared" si="8"/>
        <v>43768</v>
      </c>
      <c r="F182" s="82" t="s">
        <v>1154</v>
      </c>
      <c r="G182" s="56"/>
    </row>
    <row r="183" spans="1:7" ht="66" x14ac:dyDescent="0.3">
      <c r="A183" s="69" t="s">
        <v>314</v>
      </c>
      <c r="B183" s="80">
        <v>7.5</v>
      </c>
      <c r="C183" s="68">
        <v>43676</v>
      </c>
      <c r="D183" s="79">
        <v>866151</v>
      </c>
      <c r="E183" s="23">
        <f t="shared" si="8"/>
        <v>43768</v>
      </c>
      <c r="F183" s="82" t="s">
        <v>1156</v>
      </c>
      <c r="G183" s="56"/>
    </row>
    <row r="184" spans="1:7" ht="66" x14ac:dyDescent="0.3">
      <c r="A184" s="69" t="s">
        <v>317</v>
      </c>
      <c r="B184" s="80">
        <v>7.5</v>
      </c>
      <c r="C184" s="68">
        <v>43678</v>
      </c>
      <c r="D184" s="79">
        <v>866321</v>
      </c>
      <c r="E184" s="23">
        <f t="shared" si="8"/>
        <v>43770</v>
      </c>
      <c r="F184" s="82" t="s">
        <v>1159</v>
      </c>
      <c r="G184" s="56"/>
    </row>
    <row r="185" spans="1:7" ht="66" x14ac:dyDescent="0.3">
      <c r="A185" s="69" t="s">
        <v>318</v>
      </c>
      <c r="B185" s="80">
        <v>15</v>
      </c>
      <c r="C185" s="68">
        <v>43678</v>
      </c>
      <c r="D185" s="79">
        <v>866332</v>
      </c>
      <c r="E185" s="23">
        <f t="shared" si="8"/>
        <v>43770</v>
      </c>
      <c r="F185" s="82" t="s">
        <v>1160</v>
      </c>
      <c r="G185" s="56"/>
    </row>
    <row r="186" spans="1:7" ht="66" x14ac:dyDescent="0.3">
      <c r="A186" s="69" t="s">
        <v>319</v>
      </c>
      <c r="B186" s="80">
        <v>1.5</v>
      </c>
      <c r="C186" s="68">
        <v>43678</v>
      </c>
      <c r="D186" s="79">
        <v>866335</v>
      </c>
      <c r="E186" s="23">
        <f t="shared" si="8"/>
        <v>43770</v>
      </c>
      <c r="F186" s="82" t="s">
        <v>1161</v>
      </c>
      <c r="G186" s="56"/>
    </row>
    <row r="187" spans="1:7" ht="66" x14ac:dyDescent="0.3">
      <c r="A187" s="69" t="s">
        <v>320</v>
      </c>
      <c r="B187" s="80">
        <v>9000</v>
      </c>
      <c r="C187" s="68">
        <v>43678</v>
      </c>
      <c r="D187" s="79">
        <v>866336</v>
      </c>
      <c r="E187" s="23">
        <f t="shared" si="8"/>
        <v>43770</v>
      </c>
      <c r="F187" s="82" t="s">
        <v>1162</v>
      </c>
      <c r="G187" s="56"/>
    </row>
    <row r="188" spans="1:7" ht="66" x14ac:dyDescent="0.3">
      <c r="A188" s="69" t="s">
        <v>322</v>
      </c>
      <c r="B188" s="80">
        <v>75</v>
      </c>
      <c r="C188" s="68">
        <v>43678</v>
      </c>
      <c r="D188" s="79">
        <v>866354</v>
      </c>
      <c r="E188" s="23">
        <f t="shared" si="8"/>
        <v>43770</v>
      </c>
      <c r="F188" s="82" t="s">
        <v>1164</v>
      </c>
      <c r="G188" s="56"/>
    </row>
    <row r="189" spans="1:7" ht="66" x14ac:dyDescent="0.3">
      <c r="A189" s="69" t="s">
        <v>323</v>
      </c>
      <c r="B189" s="80">
        <v>1.5</v>
      </c>
      <c r="C189" s="68">
        <v>43678</v>
      </c>
      <c r="D189" s="79">
        <v>866364</v>
      </c>
      <c r="E189" s="23">
        <f t="shared" si="8"/>
        <v>43770</v>
      </c>
      <c r="F189" s="82" t="s">
        <v>1165</v>
      </c>
      <c r="G189" s="56"/>
    </row>
    <row r="190" spans="1:7" ht="66" x14ac:dyDescent="0.3">
      <c r="A190" s="69" t="s">
        <v>324</v>
      </c>
      <c r="B190" s="80">
        <v>7.5</v>
      </c>
      <c r="C190" s="68">
        <v>43678</v>
      </c>
      <c r="D190" s="79">
        <v>866365</v>
      </c>
      <c r="E190" s="23">
        <f t="shared" si="8"/>
        <v>43770</v>
      </c>
      <c r="F190" s="82" t="s">
        <v>1166</v>
      </c>
      <c r="G190" s="56"/>
    </row>
    <row r="191" spans="1:7" ht="66" x14ac:dyDescent="0.3">
      <c r="A191" s="69" t="s">
        <v>38</v>
      </c>
      <c r="B191" s="80">
        <v>7.5</v>
      </c>
      <c r="C191" s="68">
        <v>43676</v>
      </c>
      <c r="D191" s="79">
        <v>865314</v>
      </c>
      <c r="E191" s="23">
        <f t="shared" si="8"/>
        <v>43768</v>
      </c>
      <c r="F191" s="82" t="s">
        <v>1168</v>
      </c>
      <c r="G191" s="56"/>
    </row>
    <row r="192" spans="1:7" ht="66" x14ac:dyDescent="0.3">
      <c r="A192" s="69" t="s">
        <v>38</v>
      </c>
      <c r="B192" s="80">
        <v>7.5</v>
      </c>
      <c r="C192" s="68">
        <v>43676</v>
      </c>
      <c r="D192" s="79">
        <v>865320</v>
      </c>
      <c r="E192" s="23">
        <f t="shared" si="8"/>
        <v>43768</v>
      </c>
      <c r="F192" s="82" t="s">
        <v>1169</v>
      </c>
      <c r="G192" s="56"/>
    </row>
    <row r="193" spans="1:7" ht="66" x14ac:dyDescent="0.3">
      <c r="A193" s="69" t="s">
        <v>38</v>
      </c>
      <c r="B193" s="80">
        <v>7.5</v>
      </c>
      <c r="C193" s="68">
        <v>43676</v>
      </c>
      <c r="D193" s="79">
        <v>865322</v>
      </c>
      <c r="E193" s="23">
        <f t="shared" si="8"/>
        <v>43768</v>
      </c>
      <c r="F193" s="82" t="s">
        <v>1170</v>
      </c>
      <c r="G193" s="56"/>
    </row>
    <row r="194" spans="1:7" ht="66" x14ac:dyDescent="0.3">
      <c r="A194" s="69" t="s">
        <v>38</v>
      </c>
      <c r="B194" s="80">
        <v>7.5</v>
      </c>
      <c r="C194" s="68">
        <v>43676</v>
      </c>
      <c r="D194" s="79">
        <v>865333</v>
      </c>
      <c r="E194" s="23">
        <f t="shared" si="8"/>
        <v>43768</v>
      </c>
      <c r="F194" s="82" t="s">
        <v>1171</v>
      </c>
      <c r="G194" s="56"/>
    </row>
    <row r="195" spans="1:7" ht="66" x14ac:dyDescent="0.3">
      <c r="A195" s="69" t="s">
        <v>38</v>
      </c>
      <c r="B195" s="80">
        <v>7.5</v>
      </c>
      <c r="C195" s="68">
        <v>43676</v>
      </c>
      <c r="D195" s="79">
        <v>865339</v>
      </c>
      <c r="E195" s="23">
        <f t="shared" si="8"/>
        <v>43768</v>
      </c>
      <c r="F195" s="82" t="s">
        <v>1172</v>
      </c>
      <c r="G195" s="56"/>
    </row>
    <row r="196" spans="1:7" ht="66" x14ac:dyDescent="0.3">
      <c r="A196" s="69" t="s">
        <v>38</v>
      </c>
      <c r="B196" s="80">
        <v>7.5</v>
      </c>
      <c r="C196" s="68">
        <v>43676</v>
      </c>
      <c r="D196" s="79">
        <v>865352</v>
      </c>
      <c r="E196" s="23">
        <f t="shared" si="8"/>
        <v>43768</v>
      </c>
      <c r="F196" s="82" t="s">
        <v>1173</v>
      </c>
      <c r="G196" s="56"/>
    </row>
    <row r="197" spans="1:7" ht="66" x14ac:dyDescent="0.3">
      <c r="A197" s="69" t="s">
        <v>38</v>
      </c>
      <c r="B197" s="80">
        <v>7.5</v>
      </c>
      <c r="C197" s="68">
        <v>43676</v>
      </c>
      <c r="D197" s="79">
        <v>865362</v>
      </c>
      <c r="E197" s="23">
        <f t="shared" si="8"/>
        <v>43768</v>
      </c>
      <c r="F197" s="82" t="s">
        <v>1174</v>
      </c>
      <c r="G197" s="56"/>
    </row>
    <row r="198" spans="1:7" ht="66" x14ac:dyDescent="0.3">
      <c r="A198" s="69" t="s">
        <v>38</v>
      </c>
      <c r="B198" s="80">
        <v>7.5</v>
      </c>
      <c r="C198" s="68">
        <v>43676</v>
      </c>
      <c r="D198" s="79">
        <v>865374</v>
      </c>
      <c r="E198" s="23">
        <f t="shared" si="8"/>
        <v>43768</v>
      </c>
      <c r="F198" s="82" t="s">
        <v>1175</v>
      </c>
      <c r="G198" s="56"/>
    </row>
    <row r="199" spans="1:7" ht="66" x14ac:dyDescent="0.3">
      <c r="A199" s="69" t="s">
        <v>38</v>
      </c>
      <c r="B199" s="80">
        <v>7.5</v>
      </c>
      <c r="C199" s="68">
        <v>43676</v>
      </c>
      <c r="D199" s="79">
        <v>865381</v>
      </c>
      <c r="E199" s="23">
        <f t="shared" si="8"/>
        <v>43768</v>
      </c>
      <c r="F199" s="82" t="s">
        <v>1176</v>
      </c>
      <c r="G199" s="56"/>
    </row>
    <row r="200" spans="1:7" ht="66" x14ac:dyDescent="0.3">
      <c r="A200" s="69" t="s">
        <v>38</v>
      </c>
      <c r="B200" s="80">
        <v>7.5</v>
      </c>
      <c r="C200" s="68">
        <v>43676</v>
      </c>
      <c r="D200" s="79">
        <v>865387</v>
      </c>
      <c r="E200" s="23">
        <f t="shared" si="8"/>
        <v>43768</v>
      </c>
      <c r="F200" s="82" t="s">
        <v>1177</v>
      </c>
      <c r="G200" s="56"/>
    </row>
    <row r="201" spans="1:7" ht="66" x14ac:dyDescent="0.3">
      <c r="A201" s="69" t="s">
        <v>38</v>
      </c>
      <c r="B201" s="80">
        <v>7.5</v>
      </c>
      <c r="C201" s="68">
        <v>43676</v>
      </c>
      <c r="D201" s="79">
        <v>865388</v>
      </c>
      <c r="E201" s="23">
        <f t="shared" si="8"/>
        <v>43768</v>
      </c>
      <c r="F201" s="82" t="s">
        <v>1178</v>
      </c>
      <c r="G201" s="56"/>
    </row>
    <row r="202" spans="1:7" ht="66" x14ac:dyDescent="0.3">
      <c r="A202" s="69" t="s">
        <v>38</v>
      </c>
      <c r="B202" s="80">
        <v>7.5</v>
      </c>
      <c r="C202" s="68">
        <v>43676</v>
      </c>
      <c r="D202" s="79">
        <v>865403</v>
      </c>
      <c r="E202" s="23">
        <f t="shared" si="8"/>
        <v>43768</v>
      </c>
      <c r="F202" s="82" t="s">
        <v>1179</v>
      </c>
      <c r="G202" s="56"/>
    </row>
    <row r="203" spans="1:7" ht="66" x14ac:dyDescent="0.3">
      <c r="A203" s="69" t="s">
        <v>38</v>
      </c>
      <c r="B203" s="80">
        <v>7.5</v>
      </c>
      <c r="C203" s="68">
        <v>43676</v>
      </c>
      <c r="D203" s="79">
        <v>865405</v>
      </c>
      <c r="E203" s="23">
        <f t="shared" si="8"/>
        <v>43768</v>
      </c>
      <c r="F203" s="82" t="s">
        <v>1180</v>
      </c>
      <c r="G203" s="56"/>
    </row>
    <row r="204" spans="1:7" ht="66" x14ac:dyDescent="0.3">
      <c r="A204" s="69" t="s">
        <v>38</v>
      </c>
      <c r="B204" s="80">
        <v>7.5</v>
      </c>
      <c r="C204" s="68">
        <v>43676</v>
      </c>
      <c r="D204" s="79">
        <v>865419</v>
      </c>
      <c r="E204" s="23">
        <f t="shared" si="8"/>
        <v>43768</v>
      </c>
      <c r="F204" s="82" t="s">
        <v>1181</v>
      </c>
      <c r="G204" s="56"/>
    </row>
    <row r="205" spans="1:7" ht="66" x14ac:dyDescent="0.3">
      <c r="A205" s="69" t="s">
        <v>38</v>
      </c>
      <c r="B205" s="80">
        <v>7.5</v>
      </c>
      <c r="C205" s="68">
        <v>43676</v>
      </c>
      <c r="D205" s="79">
        <v>865421</v>
      </c>
      <c r="E205" s="23">
        <f t="shared" si="8"/>
        <v>43768</v>
      </c>
      <c r="F205" s="82" t="s">
        <v>1182</v>
      </c>
      <c r="G205" s="56"/>
    </row>
    <row r="206" spans="1:7" ht="66" x14ac:dyDescent="0.3">
      <c r="A206" s="69" t="s">
        <v>38</v>
      </c>
      <c r="B206" s="80">
        <v>7.5</v>
      </c>
      <c r="C206" s="68">
        <v>43676</v>
      </c>
      <c r="D206" s="79">
        <v>865427</v>
      </c>
      <c r="E206" s="23">
        <f t="shared" si="8"/>
        <v>43768</v>
      </c>
      <c r="F206" s="82" t="s">
        <v>1183</v>
      </c>
      <c r="G206" s="56"/>
    </row>
    <row r="207" spans="1:7" ht="66" x14ac:dyDescent="0.3">
      <c r="A207" s="69" t="s">
        <v>38</v>
      </c>
      <c r="B207" s="80">
        <v>7.5</v>
      </c>
      <c r="C207" s="68">
        <v>43676</v>
      </c>
      <c r="D207" s="79">
        <v>865431</v>
      </c>
      <c r="E207" s="23">
        <f t="shared" si="8"/>
        <v>43768</v>
      </c>
      <c r="F207" s="82" t="s">
        <v>1184</v>
      </c>
      <c r="G207" s="56"/>
    </row>
    <row r="208" spans="1:7" ht="66" x14ac:dyDescent="0.3">
      <c r="A208" s="69" t="s">
        <v>327</v>
      </c>
      <c r="B208" s="80">
        <v>375</v>
      </c>
      <c r="C208" s="68">
        <v>43676</v>
      </c>
      <c r="D208" s="79">
        <v>865474</v>
      </c>
      <c r="E208" s="23">
        <f t="shared" si="8"/>
        <v>43768</v>
      </c>
      <c r="F208" s="82" t="s">
        <v>1186</v>
      </c>
      <c r="G208" s="56"/>
    </row>
    <row r="209" spans="1:7" ht="66" x14ac:dyDescent="0.3">
      <c r="A209" s="69" t="s">
        <v>328</v>
      </c>
      <c r="B209" s="80">
        <v>375</v>
      </c>
      <c r="C209" s="68">
        <v>43676</v>
      </c>
      <c r="D209" s="79">
        <v>865475</v>
      </c>
      <c r="E209" s="23">
        <f t="shared" si="8"/>
        <v>43768</v>
      </c>
      <c r="F209" s="82" t="s">
        <v>1187</v>
      </c>
      <c r="G209" s="56"/>
    </row>
    <row r="210" spans="1:7" ht="66" x14ac:dyDescent="0.3">
      <c r="A210" s="69" t="s">
        <v>329</v>
      </c>
      <c r="B210" s="80">
        <v>375</v>
      </c>
      <c r="C210" s="68">
        <v>43676</v>
      </c>
      <c r="D210" s="79">
        <v>865476</v>
      </c>
      <c r="E210" s="23">
        <f t="shared" si="8"/>
        <v>43768</v>
      </c>
      <c r="F210" s="82" t="s">
        <v>1188</v>
      </c>
      <c r="G210" s="56"/>
    </row>
    <row r="211" spans="1:7" ht="66" x14ac:dyDescent="0.3">
      <c r="A211" s="69" t="s">
        <v>330</v>
      </c>
      <c r="B211" s="80">
        <v>375</v>
      </c>
      <c r="C211" s="68">
        <v>43676</v>
      </c>
      <c r="D211" s="79">
        <v>865477</v>
      </c>
      <c r="E211" s="23">
        <f t="shared" si="8"/>
        <v>43768</v>
      </c>
      <c r="F211" s="82" t="s">
        <v>1189</v>
      </c>
      <c r="G211" s="56"/>
    </row>
    <row r="212" spans="1:7" ht="66" x14ac:dyDescent="0.3">
      <c r="A212" s="69" t="s">
        <v>331</v>
      </c>
      <c r="B212" s="80">
        <v>375</v>
      </c>
      <c r="C212" s="68">
        <v>43676</v>
      </c>
      <c r="D212" s="79">
        <v>865480</v>
      </c>
      <c r="E212" s="23">
        <f t="shared" si="8"/>
        <v>43768</v>
      </c>
      <c r="F212" s="82" t="s">
        <v>1190</v>
      </c>
      <c r="G212" s="56"/>
    </row>
    <row r="213" spans="1:7" ht="66" x14ac:dyDescent="0.3">
      <c r="A213" s="69" t="s">
        <v>332</v>
      </c>
      <c r="B213" s="80">
        <v>375</v>
      </c>
      <c r="C213" s="68">
        <v>43676</v>
      </c>
      <c r="D213" s="79">
        <v>865490</v>
      </c>
      <c r="E213" s="23">
        <f t="shared" si="8"/>
        <v>43768</v>
      </c>
      <c r="F213" s="82" t="s">
        <v>1191</v>
      </c>
      <c r="G213" s="56"/>
    </row>
    <row r="214" spans="1:7" ht="66" x14ac:dyDescent="0.3">
      <c r="A214" s="69" t="s">
        <v>334</v>
      </c>
      <c r="B214" s="80">
        <v>375</v>
      </c>
      <c r="C214" s="68">
        <v>43676</v>
      </c>
      <c r="D214" s="79">
        <v>865525</v>
      </c>
      <c r="E214" s="23">
        <f t="shared" si="8"/>
        <v>43768</v>
      </c>
      <c r="F214" s="82" t="s">
        <v>1193</v>
      </c>
      <c r="G214" s="56"/>
    </row>
    <row r="215" spans="1:7" ht="66" x14ac:dyDescent="0.3">
      <c r="A215" s="69" t="s">
        <v>335</v>
      </c>
      <c r="B215" s="80">
        <v>375</v>
      </c>
      <c r="C215" s="68">
        <v>43676</v>
      </c>
      <c r="D215" s="79">
        <v>865530</v>
      </c>
      <c r="E215" s="23">
        <f t="shared" si="8"/>
        <v>43768</v>
      </c>
      <c r="F215" s="82" t="s">
        <v>1194</v>
      </c>
      <c r="G215" s="56"/>
    </row>
    <row r="216" spans="1:7" ht="66" x14ac:dyDescent="0.3">
      <c r="A216" s="69" t="s">
        <v>336</v>
      </c>
      <c r="B216" s="80">
        <v>375</v>
      </c>
      <c r="C216" s="68">
        <v>43676</v>
      </c>
      <c r="D216" s="79">
        <v>865534</v>
      </c>
      <c r="E216" s="23">
        <f t="shared" si="8"/>
        <v>43768</v>
      </c>
      <c r="F216" s="82" t="s">
        <v>1195</v>
      </c>
      <c r="G216" s="56"/>
    </row>
    <row r="217" spans="1:7" ht="66" x14ac:dyDescent="0.3">
      <c r="A217" s="69" t="s">
        <v>338</v>
      </c>
      <c r="B217" s="80">
        <v>375</v>
      </c>
      <c r="C217" s="68">
        <v>43676</v>
      </c>
      <c r="D217" s="79">
        <v>865542</v>
      </c>
      <c r="E217" s="23">
        <f t="shared" si="8"/>
        <v>43768</v>
      </c>
      <c r="F217" s="82" t="s">
        <v>1197</v>
      </c>
      <c r="G217" s="56"/>
    </row>
    <row r="218" spans="1:7" ht="66" x14ac:dyDescent="0.3">
      <c r="A218" s="69" t="s">
        <v>339</v>
      </c>
      <c r="B218" s="80">
        <v>375</v>
      </c>
      <c r="C218" s="68">
        <v>43676</v>
      </c>
      <c r="D218" s="79">
        <v>865555</v>
      </c>
      <c r="E218" s="23">
        <f t="shared" si="8"/>
        <v>43768</v>
      </c>
      <c r="F218" s="82" t="s">
        <v>1198</v>
      </c>
      <c r="G218" s="56"/>
    </row>
    <row r="219" spans="1:7" ht="66" x14ac:dyDescent="0.3">
      <c r="A219" s="69" t="s">
        <v>340</v>
      </c>
      <c r="B219" s="80">
        <v>375</v>
      </c>
      <c r="C219" s="68">
        <v>43676</v>
      </c>
      <c r="D219" s="79">
        <v>865560</v>
      </c>
      <c r="E219" s="23">
        <f t="shared" si="8"/>
        <v>43768</v>
      </c>
      <c r="F219" s="82" t="s">
        <v>1199</v>
      </c>
      <c r="G219" s="56"/>
    </row>
    <row r="220" spans="1:7" ht="66" x14ac:dyDescent="0.3">
      <c r="A220" s="69" t="s">
        <v>341</v>
      </c>
      <c r="B220" s="80">
        <v>375</v>
      </c>
      <c r="C220" s="68">
        <v>43676</v>
      </c>
      <c r="D220" s="79">
        <v>865565</v>
      </c>
      <c r="E220" s="23">
        <f t="shared" si="8"/>
        <v>43768</v>
      </c>
      <c r="F220" s="82" t="s">
        <v>1200</v>
      </c>
      <c r="G220" s="56"/>
    </row>
    <row r="221" spans="1:7" ht="66" x14ac:dyDescent="0.3">
      <c r="A221" s="69" t="s">
        <v>342</v>
      </c>
      <c r="B221" s="80">
        <v>375</v>
      </c>
      <c r="C221" s="68">
        <v>43676</v>
      </c>
      <c r="D221" s="79">
        <v>865580</v>
      </c>
      <c r="E221" s="23">
        <f t="shared" si="8"/>
        <v>43768</v>
      </c>
      <c r="F221" s="82" t="s">
        <v>1201</v>
      </c>
      <c r="G221" s="56"/>
    </row>
    <row r="222" spans="1:7" ht="66" x14ac:dyDescent="0.3">
      <c r="A222" s="69" t="s">
        <v>344</v>
      </c>
      <c r="B222" s="80">
        <v>375</v>
      </c>
      <c r="C222" s="68">
        <v>43676</v>
      </c>
      <c r="D222" s="79">
        <v>865588</v>
      </c>
      <c r="E222" s="23">
        <f t="shared" si="8"/>
        <v>43768</v>
      </c>
      <c r="F222" s="82" t="s">
        <v>1203</v>
      </c>
      <c r="G222" s="56"/>
    </row>
    <row r="223" spans="1:7" ht="66" x14ac:dyDescent="0.3">
      <c r="A223" s="69" t="s">
        <v>345</v>
      </c>
      <c r="B223" s="80">
        <v>750</v>
      </c>
      <c r="C223" s="68">
        <v>43676</v>
      </c>
      <c r="D223" s="79">
        <v>865591</v>
      </c>
      <c r="E223" s="23">
        <f t="shared" si="8"/>
        <v>43768</v>
      </c>
      <c r="F223" s="82" t="s">
        <v>1204</v>
      </c>
      <c r="G223" s="56"/>
    </row>
    <row r="224" spans="1:7" ht="66" x14ac:dyDescent="0.3">
      <c r="A224" s="69" t="s">
        <v>347</v>
      </c>
      <c r="B224" s="80">
        <v>375</v>
      </c>
      <c r="C224" s="68">
        <v>43676</v>
      </c>
      <c r="D224" s="79">
        <v>865628</v>
      </c>
      <c r="E224" s="23">
        <f t="shared" si="8"/>
        <v>43768</v>
      </c>
      <c r="F224" s="82" t="s">
        <v>1206</v>
      </c>
      <c r="G224" s="56"/>
    </row>
    <row r="225" spans="1:7" ht="66" x14ac:dyDescent="0.3">
      <c r="A225" s="69" t="s">
        <v>348</v>
      </c>
      <c r="B225" s="80">
        <v>375</v>
      </c>
      <c r="C225" s="68">
        <v>43676</v>
      </c>
      <c r="D225" s="79">
        <v>865632</v>
      </c>
      <c r="E225" s="23">
        <f t="shared" si="8"/>
        <v>43768</v>
      </c>
      <c r="F225" s="82" t="s">
        <v>1207</v>
      </c>
      <c r="G225" s="56"/>
    </row>
    <row r="226" spans="1:7" ht="66" x14ac:dyDescent="0.3">
      <c r="A226" s="69" t="s">
        <v>350</v>
      </c>
      <c r="B226" s="80">
        <v>375</v>
      </c>
      <c r="C226" s="68">
        <v>43676</v>
      </c>
      <c r="D226" s="79">
        <v>865667</v>
      </c>
      <c r="E226" s="23">
        <f t="shared" si="8"/>
        <v>43768</v>
      </c>
      <c r="F226" s="82" t="s">
        <v>1209</v>
      </c>
      <c r="G226" s="56"/>
    </row>
    <row r="227" spans="1:7" ht="66" x14ac:dyDescent="0.3">
      <c r="A227" s="69" t="s">
        <v>352</v>
      </c>
      <c r="B227" s="80">
        <v>375</v>
      </c>
      <c r="C227" s="68">
        <v>43676</v>
      </c>
      <c r="D227" s="79">
        <v>865682</v>
      </c>
      <c r="E227" s="23">
        <f t="shared" si="8"/>
        <v>43768</v>
      </c>
      <c r="F227" s="82" t="s">
        <v>1211</v>
      </c>
      <c r="G227" s="56"/>
    </row>
    <row r="228" spans="1:7" ht="66" x14ac:dyDescent="0.3">
      <c r="A228" s="69" t="s">
        <v>355</v>
      </c>
      <c r="B228" s="80">
        <v>375</v>
      </c>
      <c r="C228" s="68">
        <v>43676</v>
      </c>
      <c r="D228" s="79">
        <v>865709</v>
      </c>
      <c r="E228" s="23">
        <f t="shared" ref="E228:E263" si="9">C228+90+2</f>
        <v>43768</v>
      </c>
      <c r="F228" s="82" t="s">
        <v>1214</v>
      </c>
      <c r="G228" s="56"/>
    </row>
    <row r="229" spans="1:7" ht="66" x14ac:dyDescent="0.3">
      <c r="A229" s="69" t="s">
        <v>356</v>
      </c>
      <c r="B229" s="80">
        <v>375</v>
      </c>
      <c r="C229" s="68">
        <v>43676</v>
      </c>
      <c r="D229" s="79">
        <v>865745</v>
      </c>
      <c r="E229" s="23">
        <f t="shared" si="9"/>
        <v>43768</v>
      </c>
      <c r="F229" s="82" t="s">
        <v>1215</v>
      </c>
      <c r="G229" s="56"/>
    </row>
    <row r="230" spans="1:7" ht="66" x14ac:dyDescent="0.3">
      <c r="A230" s="69" t="s">
        <v>360</v>
      </c>
      <c r="B230" s="80">
        <v>1500</v>
      </c>
      <c r="C230" s="68">
        <v>43676</v>
      </c>
      <c r="D230" s="79">
        <v>865764</v>
      </c>
      <c r="E230" s="23">
        <f t="shared" si="9"/>
        <v>43768</v>
      </c>
      <c r="F230" s="82" t="s">
        <v>1219</v>
      </c>
      <c r="G230" s="56"/>
    </row>
    <row r="231" spans="1:7" ht="66" x14ac:dyDescent="0.3">
      <c r="A231" s="69" t="s">
        <v>362</v>
      </c>
      <c r="B231" s="80">
        <v>1125</v>
      </c>
      <c r="C231" s="68">
        <v>43676</v>
      </c>
      <c r="D231" s="79">
        <v>865766</v>
      </c>
      <c r="E231" s="23">
        <f t="shared" si="9"/>
        <v>43768</v>
      </c>
      <c r="F231" s="82" t="s">
        <v>1221</v>
      </c>
      <c r="G231" s="56"/>
    </row>
    <row r="232" spans="1:7" ht="66" x14ac:dyDescent="0.3">
      <c r="A232" s="69" t="s">
        <v>364</v>
      </c>
      <c r="B232" s="80">
        <v>375</v>
      </c>
      <c r="C232" s="68">
        <v>43676</v>
      </c>
      <c r="D232" s="79">
        <v>865773</v>
      </c>
      <c r="E232" s="23">
        <f t="shared" si="9"/>
        <v>43768</v>
      </c>
      <c r="F232" s="82" t="s">
        <v>1223</v>
      </c>
      <c r="G232" s="56"/>
    </row>
    <row r="233" spans="1:7" ht="66" x14ac:dyDescent="0.3">
      <c r="A233" s="69" t="s">
        <v>366</v>
      </c>
      <c r="B233" s="80">
        <v>375</v>
      </c>
      <c r="C233" s="68">
        <v>43676</v>
      </c>
      <c r="D233" s="79">
        <v>865791</v>
      </c>
      <c r="E233" s="23">
        <f t="shared" si="9"/>
        <v>43768</v>
      </c>
      <c r="F233" s="82" t="s">
        <v>1225</v>
      </c>
      <c r="G233" s="56"/>
    </row>
    <row r="234" spans="1:7" ht="66" x14ac:dyDescent="0.3">
      <c r="A234" s="69" t="s">
        <v>367</v>
      </c>
      <c r="B234" s="80">
        <v>375</v>
      </c>
      <c r="C234" s="68">
        <v>43676</v>
      </c>
      <c r="D234" s="79">
        <v>865796</v>
      </c>
      <c r="E234" s="23">
        <f t="shared" si="9"/>
        <v>43768</v>
      </c>
      <c r="F234" s="82" t="s">
        <v>1226</v>
      </c>
      <c r="G234" s="56"/>
    </row>
    <row r="235" spans="1:7" ht="66" x14ac:dyDescent="0.3">
      <c r="A235" s="69" t="s">
        <v>368</v>
      </c>
      <c r="B235" s="80">
        <v>375</v>
      </c>
      <c r="C235" s="68">
        <v>43676</v>
      </c>
      <c r="D235" s="79">
        <v>865811</v>
      </c>
      <c r="E235" s="23">
        <f t="shared" si="9"/>
        <v>43768</v>
      </c>
      <c r="F235" s="82" t="s">
        <v>1227</v>
      </c>
      <c r="G235" s="56"/>
    </row>
    <row r="236" spans="1:7" ht="66" x14ac:dyDescent="0.3">
      <c r="A236" s="69" t="s">
        <v>369</v>
      </c>
      <c r="B236" s="80">
        <v>1125</v>
      </c>
      <c r="C236" s="68">
        <v>43676</v>
      </c>
      <c r="D236" s="79">
        <v>865816</v>
      </c>
      <c r="E236" s="23">
        <f t="shared" si="9"/>
        <v>43768</v>
      </c>
      <c r="F236" s="82" t="s">
        <v>1228</v>
      </c>
      <c r="G236" s="56"/>
    </row>
    <row r="237" spans="1:7" ht="66" x14ac:dyDescent="0.3">
      <c r="A237" s="69" t="s">
        <v>370</v>
      </c>
      <c r="B237" s="80">
        <v>375</v>
      </c>
      <c r="C237" s="68">
        <v>43676</v>
      </c>
      <c r="D237" s="79">
        <v>865825</v>
      </c>
      <c r="E237" s="23">
        <f t="shared" si="9"/>
        <v>43768</v>
      </c>
      <c r="F237" s="82" t="s">
        <v>1229</v>
      </c>
      <c r="G237" s="56"/>
    </row>
    <row r="238" spans="1:7" ht="66" x14ac:dyDescent="0.3">
      <c r="A238" s="69" t="s">
        <v>371</v>
      </c>
      <c r="B238" s="80">
        <v>375</v>
      </c>
      <c r="C238" s="68">
        <v>43676</v>
      </c>
      <c r="D238" s="79">
        <v>865835</v>
      </c>
      <c r="E238" s="23">
        <f t="shared" si="9"/>
        <v>43768</v>
      </c>
      <c r="F238" s="82" t="s">
        <v>1230</v>
      </c>
      <c r="G238" s="56"/>
    </row>
    <row r="239" spans="1:7" ht="66" x14ac:dyDescent="0.3">
      <c r="A239" s="69" t="s">
        <v>372</v>
      </c>
      <c r="B239" s="80">
        <v>375</v>
      </c>
      <c r="C239" s="68">
        <v>43676</v>
      </c>
      <c r="D239" s="79">
        <v>865851</v>
      </c>
      <c r="E239" s="23">
        <f t="shared" si="9"/>
        <v>43768</v>
      </c>
      <c r="F239" s="82" t="s">
        <v>1231</v>
      </c>
      <c r="G239" s="56"/>
    </row>
    <row r="240" spans="1:7" ht="66" x14ac:dyDescent="0.3">
      <c r="A240" s="69" t="s">
        <v>373</v>
      </c>
      <c r="B240" s="80">
        <v>375</v>
      </c>
      <c r="C240" s="68">
        <v>43676</v>
      </c>
      <c r="D240" s="79">
        <v>865852</v>
      </c>
      <c r="E240" s="23">
        <f t="shared" si="9"/>
        <v>43768</v>
      </c>
      <c r="F240" s="82" t="s">
        <v>1232</v>
      </c>
      <c r="G240" s="56"/>
    </row>
    <row r="241" spans="1:7" ht="66" x14ac:dyDescent="0.3">
      <c r="A241" s="69" t="s">
        <v>374</v>
      </c>
      <c r="B241" s="80">
        <v>375</v>
      </c>
      <c r="C241" s="68">
        <v>43676</v>
      </c>
      <c r="D241" s="79">
        <v>865859</v>
      </c>
      <c r="E241" s="23">
        <f t="shared" si="9"/>
        <v>43768</v>
      </c>
      <c r="F241" s="82" t="s">
        <v>1233</v>
      </c>
      <c r="G241" s="56"/>
    </row>
    <row r="242" spans="1:7" ht="66" x14ac:dyDescent="0.3">
      <c r="A242" s="69" t="s">
        <v>376</v>
      </c>
      <c r="B242" s="80">
        <v>375</v>
      </c>
      <c r="C242" s="68">
        <v>43676</v>
      </c>
      <c r="D242" s="79">
        <v>865866</v>
      </c>
      <c r="E242" s="23">
        <f t="shared" si="9"/>
        <v>43768</v>
      </c>
      <c r="F242" s="82" t="s">
        <v>1235</v>
      </c>
      <c r="G242" s="56"/>
    </row>
    <row r="243" spans="1:7" ht="66" x14ac:dyDescent="0.3">
      <c r="A243" s="69" t="s">
        <v>377</v>
      </c>
      <c r="B243" s="80">
        <v>375</v>
      </c>
      <c r="C243" s="68">
        <v>43676</v>
      </c>
      <c r="D243" s="79">
        <v>865871</v>
      </c>
      <c r="E243" s="23">
        <f t="shared" si="9"/>
        <v>43768</v>
      </c>
      <c r="F243" s="82" t="s">
        <v>1236</v>
      </c>
      <c r="G243" s="56"/>
    </row>
    <row r="244" spans="1:7" ht="66" x14ac:dyDescent="0.3">
      <c r="A244" s="69" t="s">
        <v>378</v>
      </c>
      <c r="B244" s="80">
        <v>375</v>
      </c>
      <c r="C244" s="68">
        <v>43676</v>
      </c>
      <c r="D244" s="79">
        <v>865874</v>
      </c>
      <c r="E244" s="23">
        <f t="shared" si="9"/>
        <v>43768</v>
      </c>
      <c r="F244" s="82" t="s">
        <v>1237</v>
      </c>
      <c r="G244" s="56"/>
    </row>
    <row r="245" spans="1:7" ht="66" x14ac:dyDescent="0.3">
      <c r="A245" s="69" t="s">
        <v>379</v>
      </c>
      <c r="B245" s="80">
        <v>375</v>
      </c>
      <c r="C245" s="68">
        <v>43676</v>
      </c>
      <c r="D245" s="79">
        <v>865877</v>
      </c>
      <c r="E245" s="23">
        <f t="shared" si="9"/>
        <v>43768</v>
      </c>
      <c r="F245" s="82" t="s">
        <v>1238</v>
      </c>
      <c r="G245" s="56"/>
    </row>
    <row r="246" spans="1:7" ht="66" x14ac:dyDescent="0.3">
      <c r="A246" s="69" t="s">
        <v>382</v>
      </c>
      <c r="B246" s="80">
        <v>375</v>
      </c>
      <c r="C246" s="68">
        <v>43676</v>
      </c>
      <c r="D246" s="79">
        <v>865909</v>
      </c>
      <c r="E246" s="23">
        <f t="shared" si="9"/>
        <v>43768</v>
      </c>
      <c r="F246" s="82" t="s">
        <v>1241</v>
      </c>
      <c r="G246" s="56"/>
    </row>
    <row r="247" spans="1:7" ht="66" x14ac:dyDescent="0.3">
      <c r="A247" s="69" t="s">
        <v>383</v>
      </c>
      <c r="B247" s="80">
        <v>375</v>
      </c>
      <c r="C247" s="68">
        <v>43676</v>
      </c>
      <c r="D247" s="79">
        <v>865919</v>
      </c>
      <c r="E247" s="23">
        <f t="shared" si="9"/>
        <v>43768</v>
      </c>
      <c r="F247" s="82" t="s">
        <v>1242</v>
      </c>
      <c r="G247" s="56"/>
    </row>
    <row r="248" spans="1:7" ht="66" x14ac:dyDescent="0.3">
      <c r="A248" s="69" t="s">
        <v>385</v>
      </c>
      <c r="B248" s="80">
        <v>375</v>
      </c>
      <c r="C248" s="68">
        <v>43676</v>
      </c>
      <c r="D248" s="79">
        <v>865929</v>
      </c>
      <c r="E248" s="23">
        <f t="shared" si="9"/>
        <v>43768</v>
      </c>
      <c r="F248" s="82" t="s">
        <v>1244</v>
      </c>
      <c r="G248" s="56"/>
    </row>
    <row r="249" spans="1:7" ht="66" x14ac:dyDescent="0.3">
      <c r="A249" s="69" t="s">
        <v>387</v>
      </c>
      <c r="B249" s="80">
        <v>375</v>
      </c>
      <c r="C249" s="68">
        <v>43676</v>
      </c>
      <c r="D249" s="79">
        <v>865942</v>
      </c>
      <c r="E249" s="23">
        <f t="shared" si="9"/>
        <v>43768</v>
      </c>
      <c r="F249" s="82" t="s">
        <v>1246</v>
      </c>
      <c r="G249" s="56"/>
    </row>
    <row r="250" spans="1:7" ht="66" x14ac:dyDescent="0.3">
      <c r="A250" s="69" t="s">
        <v>389</v>
      </c>
      <c r="B250" s="80">
        <v>7.5</v>
      </c>
      <c r="C250" s="68">
        <v>43676</v>
      </c>
      <c r="D250" s="79">
        <v>865958</v>
      </c>
      <c r="E250" s="23">
        <f t="shared" si="9"/>
        <v>43768</v>
      </c>
      <c r="F250" s="82" t="s">
        <v>1248</v>
      </c>
      <c r="G250" s="56"/>
    </row>
    <row r="251" spans="1:7" ht="66" x14ac:dyDescent="0.3">
      <c r="A251" s="69" t="s">
        <v>389</v>
      </c>
      <c r="B251" s="80">
        <v>7.5</v>
      </c>
      <c r="C251" s="68">
        <v>43676</v>
      </c>
      <c r="D251" s="79">
        <v>865962</v>
      </c>
      <c r="E251" s="23">
        <f t="shared" si="9"/>
        <v>43768</v>
      </c>
      <c r="F251" s="82" t="s">
        <v>1249</v>
      </c>
      <c r="G251" s="56"/>
    </row>
    <row r="252" spans="1:7" ht="66" x14ac:dyDescent="0.3">
      <c r="A252" s="69" t="s">
        <v>392</v>
      </c>
      <c r="B252" s="80">
        <v>3</v>
      </c>
      <c r="C252" s="68">
        <v>43676</v>
      </c>
      <c r="D252" s="79">
        <v>865977</v>
      </c>
      <c r="E252" s="23">
        <f t="shared" si="9"/>
        <v>43768</v>
      </c>
      <c r="F252" s="82" t="s">
        <v>1252</v>
      </c>
      <c r="G252" s="56"/>
    </row>
    <row r="253" spans="1:7" ht="66" x14ac:dyDescent="0.3">
      <c r="A253" s="69" t="s">
        <v>397</v>
      </c>
      <c r="B253" s="80">
        <v>375</v>
      </c>
      <c r="C253" s="68">
        <v>43676</v>
      </c>
      <c r="D253" s="79">
        <v>866040</v>
      </c>
      <c r="E253" s="23">
        <f t="shared" si="9"/>
        <v>43768</v>
      </c>
      <c r="F253" s="82" t="s">
        <v>1257</v>
      </c>
      <c r="G253" s="56"/>
    </row>
    <row r="254" spans="1:7" ht="66" x14ac:dyDescent="0.3">
      <c r="A254" s="69" t="s">
        <v>398</v>
      </c>
      <c r="B254" s="80">
        <v>150</v>
      </c>
      <c r="C254" s="68">
        <v>43676</v>
      </c>
      <c r="D254" s="79">
        <v>866041</v>
      </c>
      <c r="E254" s="23">
        <f t="shared" si="9"/>
        <v>43768</v>
      </c>
      <c r="F254" s="82" t="s">
        <v>1258</v>
      </c>
      <c r="G254" s="56"/>
    </row>
    <row r="255" spans="1:7" ht="66" x14ac:dyDescent="0.3">
      <c r="A255" s="69" t="s">
        <v>399</v>
      </c>
      <c r="B255" s="80">
        <v>375</v>
      </c>
      <c r="C255" s="68">
        <v>43676</v>
      </c>
      <c r="D255" s="79">
        <v>866042</v>
      </c>
      <c r="E255" s="23">
        <f t="shared" si="9"/>
        <v>43768</v>
      </c>
      <c r="F255" s="82" t="s">
        <v>1259</v>
      </c>
      <c r="G255" s="56"/>
    </row>
    <row r="256" spans="1:7" ht="66" x14ac:dyDescent="0.3">
      <c r="A256" s="69" t="s">
        <v>402</v>
      </c>
      <c r="B256" s="80">
        <v>120</v>
      </c>
      <c r="C256" s="68">
        <v>43676</v>
      </c>
      <c r="D256" s="79">
        <v>866067</v>
      </c>
      <c r="E256" s="23">
        <f t="shared" si="9"/>
        <v>43768</v>
      </c>
      <c r="F256" s="82" t="s">
        <v>1262</v>
      </c>
      <c r="G256" s="56"/>
    </row>
    <row r="257" spans="1:7" ht="66" x14ac:dyDescent="0.3">
      <c r="A257" s="69" t="s">
        <v>404</v>
      </c>
      <c r="B257" s="80">
        <v>7.5</v>
      </c>
      <c r="C257" s="68">
        <v>43676</v>
      </c>
      <c r="D257" s="79">
        <v>866091</v>
      </c>
      <c r="E257" s="23">
        <f t="shared" si="9"/>
        <v>43768</v>
      </c>
      <c r="F257" s="82" t="s">
        <v>1264</v>
      </c>
      <c r="G257" s="56"/>
    </row>
    <row r="258" spans="1:7" ht="66" x14ac:dyDescent="0.3">
      <c r="A258" s="69" t="s">
        <v>405</v>
      </c>
      <c r="B258" s="80">
        <v>7.5</v>
      </c>
      <c r="C258" s="68">
        <v>43676</v>
      </c>
      <c r="D258" s="79">
        <v>866093</v>
      </c>
      <c r="E258" s="23">
        <f t="shared" si="9"/>
        <v>43768</v>
      </c>
      <c r="F258" s="82" t="s">
        <v>1265</v>
      </c>
      <c r="G258" s="56"/>
    </row>
    <row r="259" spans="1:7" ht="66" x14ac:dyDescent="0.3">
      <c r="A259" s="69" t="s">
        <v>407</v>
      </c>
      <c r="B259" s="80">
        <v>375</v>
      </c>
      <c r="C259" s="68">
        <v>43676</v>
      </c>
      <c r="D259" s="79">
        <v>866115</v>
      </c>
      <c r="E259" s="23">
        <f t="shared" si="9"/>
        <v>43768</v>
      </c>
      <c r="F259" s="82" t="s">
        <v>1267</v>
      </c>
      <c r="G259" s="56"/>
    </row>
    <row r="260" spans="1:7" ht="66" x14ac:dyDescent="0.3">
      <c r="A260" s="69" t="s">
        <v>408</v>
      </c>
      <c r="B260" s="80">
        <v>973.5</v>
      </c>
      <c r="C260" s="68">
        <v>43676</v>
      </c>
      <c r="D260" s="79">
        <v>866124</v>
      </c>
      <c r="E260" s="23">
        <f t="shared" si="9"/>
        <v>43768</v>
      </c>
      <c r="F260" s="82" t="s">
        <v>1268</v>
      </c>
      <c r="G260" s="56"/>
    </row>
    <row r="261" spans="1:7" ht="66" x14ac:dyDescent="0.3">
      <c r="A261" s="69" t="s">
        <v>409</v>
      </c>
      <c r="B261" s="80">
        <v>225</v>
      </c>
      <c r="C261" s="68">
        <v>43676</v>
      </c>
      <c r="D261" s="79">
        <v>866131</v>
      </c>
      <c r="E261" s="23">
        <f t="shared" si="9"/>
        <v>43768</v>
      </c>
      <c r="F261" s="82" t="s">
        <v>1269</v>
      </c>
      <c r="G261" s="56"/>
    </row>
    <row r="262" spans="1:7" ht="66" x14ac:dyDescent="0.3">
      <c r="A262" s="69" t="s">
        <v>410</v>
      </c>
      <c r="B262" s="80">
        <v>750</v>
      </c>
      <c r="C262" s="68">
        <v>43676</v>
      </c>
      <c r="D262" s="79">
        <v>866135</v>
      </c>
      <c r="E262" s="23">
        <f t="shared" si="9"/>
        <v>43768</v>
      </c>
      <c r="F262" s="82" t="s">
        <v>1270</v>
      </c>
      <c r="G262" s="56"/>
    </row>
    <row r="263" spans="1:7" ht="66" x14ac:dyDescent="0.3">
      <c r="A263" s="69" t="s">
        <v>416</v>
      </c>
      <c r="B263" s="80">
        <v>1.5</v>
      </c>
      <c r="C263" s="68">
        <v>43678</v>
      </c>
      <c r="D263" s="79">
        <v>866313</v>
      </c>
      <c r="E263" s="23">
        <f t="shared" si="9"/>
        <v>43770</v>
      </c>
      <c r="F263" s="82" t="s">
        <v>1277</v>
      </c>
      <c r="G263" s="56"/>
    </row>
    <row r="264" spans="1:7" ht="66" x14ac:dyDescent="0.3">
      <c r="A264" s="69" t="s">
        <v>317</v>
      </c>
      <c r="B264" s="80">
        <v>7.5</v>
      </c>
      <c r="C264" s="68">
        <v>43678</v>
      </c>
      <c r="D264" s="79">
        <v>866322</v>
      </c>
      <c r="E264" s="23">
        <f t="shared" ref="E264:E291" si="10">C264+90+2</f>
        <v>43770</v>
      </c>
      <c r="F264" s="82" t="s">
        <v>1278</v>
      </c>
      <c r="G264" s="56"/>
    </row>
    <row r="265" spans="1:7" ht="66" x14ac:dyDescent="0.3">
      <c r="A265" s="69" t="s">
        <v>417</v>
      </c>
      <c r="B265" s="80">
        <v>7.5</v>
      </c>
      <c r="C265" s="68">
        <v>43678</v>
      </c>
      <c r="D265" s="79">
        <v>866333</v>
      </c>
      <c r="E265" s="23">
        <f t="shared" si="10"/>
        <v>43770</v>
      </c>
      <c r="F265" s="82" t="s">
        <v>1279</v>
      </c>
      <c r="G265" s="56"/>
    </row>
    <row r="266" spans="1:7" ht="66" x14ac:dyDescent="0.3">
      <c r="A266" s="69" t="s">
        <v>418</v>
      </c>
      <c r="B266" s="80">
        <v>472.5</v>
      </c>
      <c r="C266" s="68">
        <v>43678</v>
      </c>
      <c r="D266" s="79">
        <v>866338</v>
      </c>
      <c r="E266" s="23">
        <f t="shared" si="10"/>
        <v>43770</v>
      </c>
      <c r="F266" s="82" t="s">
        <v>1280</v>
      </c>
      <c r="G266" s="56"/>
    </row>
    <row r="267" spans="1:7" ht="66" x14ac:dyDescent="0.3">
      <c r="A267" s="69" t="s">
        <v>419</v>
      </c>
      <c r="B267" s="80">
        <v>360</v>
      </c>
      <c r="C267" s="68">
        <v>43678</v>
      </c>
      <c r="D267" s="79">
        <v>866340</v>
      </c>
      <c r="E267" s="23">
        <f t="shared" si="10"/>
        <v>43770</v>
      </c>
      <c r="F267" s="82" t="s">
        <v>1281</v>
      </c>
      <c r="G267" s="56"/>
    </row>
    <row r="268" spans="1:7" ht="66" x14ac:dyDescent="0.3">
      <c r="A268" s="69" t="s">
        <v>420</v>
      </c>
      <c r="B268" s="80">
        <v>375</v>
      </c>
      <c r="C268" s="68">
        <v>43678</v>
      </c>
      <c r="D268" s="79">
        <v>866341</v>
      </c>
      <c r="E268" s="23">
        <f t="shared" si="10"/>
        <v>43770</v>
      </c>
      <c r="F268" s="82" t="s">
        <v>1282</v>
      </c>
      <c r="G268" s="56"/>
    </row>
    <row r="269" spans="1:7" ht="66" x14ac:dyDescent="0.3">
      <c r="A269" s="69" t="s">
        <v>421</v>
      </c>
      <c r="B269" s="80">
        <v>375</v>
      </c>
      <c r="C269" s="68">
        <v>43678</v>
      </c>
      <c r="D269" s="79">
        <v>866355</v>
      </c>
      <c r="E269" s="23">
        <f t="shared" si="10"/>
        <v>43770</v>
      </c>
      <c r="F269" s="82" t="s">
        <v>1283</v>
      </c>
      <c r="G269" s="56"/>
    </row>
    <row r="270" spans="1:7" ht="66" x14ac:dyDescent="0.3">
      <c r="A270" s="69" t="s">
        <v>422</v>
      </c>
      <c r="B270" s="80">
        <v>7.5</v>
      </c>
      <c r="C270" s="68">
        <v>43678</v>
      </c>
      <c r="D270" s="79">
        <v>866356</v>
      </c>
      <c r="E270" s="23">
        <f t="shared" si="10"/>
        <v>43770</v>
      </c>
      <c r="F270" s="82" t="s">
        <v>1284</v>
      </c>
      <c r="G270" s="56"/>
    </row>
    <row r="271" spans="1:7" ht="66" x14ac:dyDescent="0.3">
      <c r="A271" s="69" t="s">
        <v>424</v>
      </c>
      <c r="B271" s="80">
        <v>13.5</v>
      </c>
      <c r="C271" s="68">
        <v>43678</v>
      </c>
      <c r="D271" s="79">
        <v>866358</v>
      </c>
      <c r="E271" s="23">
        <f t="shared" si="10"/>
        <v>43770</v>
      </c>
      <c r="F271" s="82" t="s">
        <v>1286</v>
      </c>
      <c r="G271" s="56"/>
    </row>
    <row r="272" spans="1:7" ht="66" x14ac:dyDescent="0.3">
      <c r="A272" s="69" t="s">
        <v>425</v>
      </c>
      <c r="B272" s="80">
        <v>12</v>
      </c>
      <c r="C272" s="68">
        <v>43678</v>
      </c>
      <c r="D272" s="79">
        <v>866359</v>
      </c>
      <c r="E272" s="23">
        <f t="shared" si="10"/>
        <v>43770</v>
      </c>
      <c r="F272" s="82" t="s">
        <v>1287</v>
      </c>
      <c r="G272" s="56"/>
    </row>
    <row r="273" spans="1:7" ht="66" x14ac:dyDescent="0.3">
      <c r="A273" s="69" t="s">
        <v>426</v>
      </c>
      <c r="B273" s="80">
        <v>375</v>
      </c>
      <c r="C273" s="68">
        <v>43676</v>
      </c>
      <c r="D273" s="79">
        <v>865304</v>
      </c>
      <c r="E273" s="23">
        <f t="shared" si="10"/>
        <v>43768</v>
      </c>
      <c r="F273" s="82" t="s">
        <v>1288</v>
      </c>
      <c r="G273" s="56"/>
    </row>
    <row r="274" spans="1:7" ht="66" x14ac:dyDescent="0.3">
      <c r="A274" s="69" t="s">
        <v>38</v>
      </c>
      <c r="B274" s="80">
        <v>7.5</v>
      </c>
      <c r="C274" s="68">
        <v>43676</v>
      </c>
      <c r="D274" s="79">
        <v>865316</v>
      </c>
      <c r="E274" s="23">
        <f t="shared" si="10"/>
        <v>43768</v>
      </c>
      <c r="F274" s="82" t="s">
        <v>1290</v>
      </c>
      <c r="G274" s="56"/>
    </row>
    <row r="275" spans="1:7" ht="66" x14ac:dyDescent="0.3">
      <c r="A275" s="69" t="s">
        <v>38</v>
      </c>
      <c r="B275" s="80">
        <v>7.5</v>
      </c>
      <c r="C275" s="68">
        <v>43676</v>
      </c>
      <c r="D275" s="79">
        <v>865327</v>
      </c>
      <c r="E275" s="23">
        <f t="shared" si="10"/>
        <v>43768</v>
      </c>
      <c r="F275" s="82" t="s">
        <v>1291</v>
      </c>
      <c r="G275" s="56"/>
    </row>
    <row r="276" spans="1:7" ht="66" x14ac:dyDescent="0.3">
      <c r="A276" s="69" t="s">
        <v>38</v>
      </c>
      <c r="B276" s="80">
        <v>7.5</v>
      </c>
      <c r="C276" s="68">
        <v>43676</v>
      </c>
      <c r="D276" s="79">
        <v>865344</v>
      </c>
      <c r="E276" s="23">
        <f t="shared" si="10"/>
        <v>43768</v>
      </c>
      <c r="F276" s="82" t="s">
        <v>1292</v>
      </c>
      <c r="G276" s="56"/>
    </row>
    <row r="277" spans="1:7" ht="66" x14ac:dyDescent="0.3">
      <c r="A277" s="69" t="s">
        <v>38</v>
      </c>
      <c r="B277" s="80">
        <v>7.5</v>
      </c>
      <c r="C277" s="68">
        <v>43676</v>
      </c>
      <c r="D277" s="79">
        <v>865346</v>
      </c>
      <c r="E277" s="23">
        <f t="shared" si="10"/>
        <v>43768</v>
      </c>
      <c r="F277" s="82" t="s">
        <v>1293</v>
      </c>
      <c r="G277" s="56"/>
    </row>
    <row r="278" spans="1:7" ht="66" x14ac:dyDescent="0.3">
      <c r="A278" s="69" t="s">
        <v>38</v>
      </c>
      <c r="B278" s="80">
        <v>7.5</v>
      </c>
      <c r="C278" s="68">
        <v>43676</v>
      </c>
      <c r="D278" s="79">
        <v>865361</v>
      </c>
      <c r="E278" s="23">
        <f t="shared" si="10"/>
        <v>43768</v>
      </c>
      <c r="F278" s="82" t="s">
        <v>1294</v>
      </c>
      <c r="G278" s="56"/>
    </row>
    <row r="279" spans="1:7" ht="66" x14ac:dyDescent="0.3">
      <c r="A279" s="69" t="s">
        <v>38</v>
      </c>
      <c r="B279" s="80">
        <v>7.5</v>
      </c>
      <c r="C279" s="68">
        <v>43676</v>
      </c>
      <c r="D279" s="79">
        <v>865368</v>
      </c>
      <c r="E279" s="23">
        <f t="shared" si="10"/>
        <v>43768</v>
      </c>
      <c r="F279" s="82" t="s">
        <v>1295</v>
      </c>
      <c r="G279" s="56"/>
    </row>
    <row r="280" spans="1:7" ht="66" x14ac:dyDescent="0.3">
      <c r="A280" s="69" t="s">
        <v>38</v>
      </c>
      <c r="B280" s="80">
        <v>7.5</v>
      </c>
      <c r="C280" s="68">
        <v>43676</v>
      </c>
      <c r="D280" s="79">
        <v>865371</v>
      </c>
      <c r="E280" s="23">
        <f t="shared" si="10"/>
        <v>43768</v>
      </c>
      <c r="F280" s="82" t="s">
        <v>1296</v>
      </c>
      <c r="G280" s="56"/>
    </row>
    <row r="281" spans="1:7" ht="66" x14ac:dyDescent="0.3">
      <c r="A281" s="69" t="s">
        <v>38</v>
      </c>
      <c r="B281" s="80">
        <v>7.5</v>
      </c>
      <c r="C281" s="68">
        <v>43676</v>
      </c>
      <c r="D281" s="79">
        <v>865372</v>
      </c>
      <c r="E281" s="23">
        <f t="shared" si="10"/>
        <v>43768</v>
      </c>
      <c r="F281" s="82" t="s">
        <v>1297</v>
      </c>
      <c r="G281" s="56"/>
    </row>
    <row r="282" spans="1:7" ht="66" x14ac:dyDescent="0.3">
      <c r="A282" s="69" t="s">
        <v>38</v>
      </c>
      <c r="B282" s="80">
        <v>7.5</v>
      </c>
      <c r="C282" s="68">
        <v>43676</v>
      </c>
      <c r="D282" s="79">
        <v>865376</v>
      </c>
      <c r="E282" s="23">
        <f t="shared" si="10"/>
        <v>43768</v>
      </c>
      <c r="F282" s="82" t="s">
        <v>1298</v>
      </c>
      <c r="G282" s="56"/>
    </row>
    <row r="283" spans="1:7" ht="66" x14ac:dyDescent="0.3">
      <c r="A283" s="69" t="s">
        <v>38</v>
      </c>
      <c r="B283" s="80">
        <v>7.5</v>
      </c>
      <c r="C283" s="68">
        <v>43676</v>
      </c>
      <c r="D283" s="79">
        <v>865382</v>
      </c>
      <c r="E283" s="23">
        <f t="shared" si="10"/>
        <v>43768</v>
      </c>
      <c r="F283" s="82" t="s">
        <v>1299</v>
      </c>
      <c r="G283" s="56"/>
    </row>
    <row r="284" spans="1:7" ht="66" x14ac:dyDescent="0.3">
      <c r="A284" s="69" t="s">
        <v>38</v>
      </c>
      <c r="B284" s="80">
        <v>7.5</v>
      </c>
      <c r="C284" s="68">
        <v>43676</v>
      </c>
      <c r="D284" s="79">
        <v>865394</v>
      </c>
      <c r="E284" s="23">
        <f t="shared" si="10"/>
        <v>43768</v>
      </c>
      <c r="F284" s="82" t="s">
        <v>1300</v>
      </c>
      <c r="G284" s="56"/>
    </row>
    <row r="285" spans="1:7" ht="66" x14ac:dyDescent="0.3">
      <c r="A285" s="69" t="s">
        <v>38</v>
      </c>
      <c r="B285" s="80">
        <v>7.5</v>
      </c>
      <c r="C285" s="68">
        <v>43676</v>
      </c>
      <c r="D285" s="79">
        <v>865407</v>
      </c>
      <c r="E285" s="23">
        <f t="shared" si="10"/>
        <v>43768</v>
      </c>
      <c r="F285" s="82" t="s">
        <v>1301</v>
      </c>
      <c r="G285" s="56"/>
    </row>
    <row r="286" spans="1:7" ht="66" x14ac:dyDescent="0.3">
      <c r="A286" s="69" t="s">
        <v>38</v>
      </c>
      <c r="B286" s="80">
        <v>7.5</v>
      </c>
      <c r="C286" s="68">
        <v>43676</v>
      </c>
      <c r="D286" s="79">
        <v>865411</v>
      </c>
      <c r="E286" s="23">
        <f t="shared" si="10"/>
        <v>43768</v>
      </c>
      <c r="F286" s="82" t="s">
        <v>1302</v>
      </c>
      <c r="G286" s="56"/>
    </row>
    <row r="287" spans="1:7" ht="66" x14ac:dyDescent="0.3">
      <c r="A287" s="69" t="s">
        <v>38</v>
      </c>
      <c r="B287" s="80">
        <v>7.5</v>
      </c>
      <c r="C287" s="68">
        <v>43676</v>
      </c>
      <c r="D287" s="79">
        <v>865420</v>
      </c>
      <c r="E287" s="23">
        <f t="shared" si="10"/>
        <v>43768</v>
      </c>
      <c r="F287" s="82" t="s">
        <v>1303</v>
      </c>
      <c r="G287" s="56"/>
    </row>
    <row r="288" spans="1:7" ht="66" x14ac:dyDescent="0.3">
      <c r="A288" s="69" t="s">
        <v>38</v>
      </c>
      <c r="B288" s="80">
        <v>7.5</v>
      </c>
      <c r="C288" s="68">
        <v>43676</v>
      </c>
      <c r="D288" s="79">
        <v>865423</v>
      </c>
      <c r="E288" s="23">
        <f t="shared" si="10"/>
        <v>43768</v>
      </c>
      <c r="F288" s="82" t="s">
        <v>1304</v>
      </c>
      <c r="G288" s="56"/>
    </row>
    <row r="289" spans="1:7" ht="66" x14ac:dyDescent="0.3">
      <c r="A289" s="69" t="s">
        <v>38</v>
      </c>
      <c r="B289" s="80">
        <v>7.5</v>
      </c>
      <c r="C289" s="68">
        <v>43676</v>
      </c>
      <c r="D289" s="79">
        <v>865429</v>
      </c>
      <c r="E289" s="23">
        <f t="shared" si="10"/>
        <v>43768</v>
      </c>
      <c r="F289" s="82" t="s">
        <v>1305</v>
      </c>
      <c r="G289" s="56"/>
    </row>
    <row r="290" spans="1:7" ht="66" x14ac:dyDescent="0.3">
      <c r="A290" s="69" t="s">
        <v>428</v>
      </c>
      <c r="B290" s="80">
        <v>375</v>
      </c>
      <c r="C290" s="68">
        <v>43676</v>
      </c>
      <c r="D290" s="79">
        <v>865450</v>
      </c>
      <c r="E290" s="23">
        <f t="shared" si="10"/>
        <v>43768</v>
      </c>
      <c r="F290" s="82" t="s">
        <v>1306</v>
      </c>
      <c r="G290" s="56"/>
    </row>
    <row r="291" spans="1:7" ht="66" x14ac:dyDescent="0.3">
      <c r="A291" s="69" t="s">
        <v>429</v>
      </c>
      <c r="B291" s="80">
        <v>7.5</v>
      </c>
      <c r="C291" s="68">
        <v>43676</v>
      </c>
      <c r="D291" s="79">
        <v>865451</v>
      </c>
      <c r="E291" s="23">
        <f t="shared" si="10"/>
        <v>43768</v>
      </c>
      <c r="F291" s="82" t="s">
        <v>1307</v>
      </c>
      <c r="G291" s="56"/>
    </row>
    <row r="292" spans="1:7" ht="66" x14ac:dyDescent="0.3">
      <c r="A292" s="69" t="s">
        <v>432</v>
      </c>
      <c r="B292" s="80">
        <v>750</v>
      </c>
      <c r="C292" s="68">
        <v>43676</v>
      </c>
      <c r="D292" s="79">
        <v>865457</v>
      </c>
      <c r="E292" s="23">
        <f t="shared" ref="E292:E309" si="11">C292+90+2</f>
        <v>43768</v>
      </c>
      <c r="F292" s="82" t="s">
        <v>1310</v>
      </c>
      <c r="G292" s="56"/>
    </row>
    <row r="293" spans="1:7" ht="66" x14ac:dyDescent="0.3">
      <c r="A293" s="69" t="s">
        <v>433</v>
      </c>
      <c r="B293" s="80">
        <v>750</v>
      </c>
      <c r="C293" s="68">
        <v>43676</v>
      </c>
      <c r="D293" s="79">
        <v>865458</v>
      </c>
      <c r="E293" s="23">
        <f t="shared" si="11"/>
        <v>43768</v>
      </c>
      <c r="F293" s="82" t="s">
        <v>1311</v>
      </c>
      <c r="G293" s="56"/>
    </row>
    <row r="294" spans="1:7" ht="66" x14ac:dyDescent="0.3">
      <c r="A294" s="69" t="s">
        <v>434</v>
      </c>
      <c r="B294" s="80">
        <v>375</v>
      </c>
      <c r="C294" s="68">
        <v>43676</v>
      </c>
      <c r="D294" s="79">
        <v>865462</v>
      </c>
      <c r="E294" s="23">
        <f t="shared" si="11"/>
        <v>43768</v>
      </c>
      <c r="F294" s="82" t="s">
        <v>1312</v>
      </c>
      <c r="G294" s="56"/>
    </row>
    <row r="295" spans="1:7" ht="66" x14ac:dyDescent="0.3">
      <c r="A295" s="69" t="s">
        <v>437</v>
      </c>
      <c r="B295" s="80">
        <v>375</v>
      </c>
      <c r="C295" s="68">
        <v>43676</v>
      </c>
      <c r="D295" s="79">
        <v>865492</v>
      </c>
      <c r="E295" s="23">
        <f t="shared" si="11"/>
        <v>43768</v>
      </c>
      <c r="F295" s="82" t="s">
        <v>1315</v>
      </c>
      <c r="G295" s="56"/>
    </row>
    <row r="296" spans="1:7" ht="66" x14ac:dyDescent="0.3">
      <c r="A296" s="69" t="s">
        <v>441</v>
      </c>
      <c r="B296" s="80">
        <v>375</v>
      </c>
      <c r="C296" s="68">
        <v>43676</v>
      </c>
      <c r="D296" s="79">
        <v>865521</v>
      </c>
      <c r="E296" s="23">
        <f t="shared" si="11"/>
        <v>43768</v>
      </c>
      <c r="F296" s="82" t="s">
        <v>1319</v>
      </c>
      <c r="G296" s="56"/>
    </row>
    <row r="297" spans="1:7" ht="66" x14ac:dyDescent="0.3">
      <c r="A297" s="69" t="s">
        <v>445</v>
      </c>
      <c r="B297" s="80">
        <v>375</v>
      </c>
      <c r="C297" s="68">
        <v>43676</v>
      </c>
      <c r="D297" s="79">
        <v>865567</v>
      </c>
      <c r="E297" s="23">
        <f t="shared" si="11"/>
        <v>43768</v>
      </c>
      <c r="F297" s="82" t="s">
        <v>1323</v>
      </c>
      <c r="G297" s="56"/>
    </row>
    <row r="298" spans="1:7" ht="66" x14ac:dyDescent="0.3">
      <c r="A298" s="69" t="s">
        <v>446</v>
      </c>
      <c r="B298" s="80">
        <v>375</v>
      </c>
      <c r="C298" s="68">
        <v>43676</v>
      </c>
      <c r="D298" s="79">
        <v>865570</v>
      </c>
      <c r="E298" s="23">
        <f t="shared" si="11"/>
        <v>43768</v>
      </c>
      <c r="F298" s="82" t="s">
        <v>1324</v>
      </c>
      <c r="G298" s="56"/>
    </row>
    <row r="299" spans="1:7" ht="66" x14ac:dyDescent="0.3">
      <c r="A299" s="69" t="s">
        <v>447</v>
      </c>
      <c r="B299" s="80">
        <v>375</v>
      </c>
      <c r="C299" s="68">
        <v>43676</v>
      </c>
      <c r="D299" s="79">
        <v>865571</v>
      </c>
      <c r="E299" s="23">
        <f t="shared" si="11"/>
        <v>43768</v>
      </c>
      <c r="F299" s="82" t="s">
        <v>1325</v>
      </c>
      <c r="G299" s="56"/>
    </row>
    <row r="300" spans="1:7" ht="66" x14ac:dyDescent="0.3">
      <c r="A300" s="69" t="s">
        <v>448</v>
      </c>
      <c r="B300" s="80">
        <v>375</v>
      </c>
      <c r="C300" s="68">
        <v>43676</v>
      </c>
      <c r="D300" s="79">
        <v>865577</v>
      </c>
      <c r="E300" s="23">
        <f t="shared" si="11"/>
        <v>43768</v>
      </c>
      <c r="F300" s="82" t="s">
        <v>1326</v>
      </c>
      <c r="G300" s="56"/>
    </row>
    <row r="301" spans="1:7" ht="66" x14ac:dyDescent="0.3">
      <c r="A301" s="69" t="s">
        <v>449</v>
      </c>
      <c r="B301" s="80">
        <v>375</v>
      </c>
      <c r="C301" s="68">
        <v>43676</v>
      </c>
      <c r="D301" s="79">
        <v>865595</v>
      </c>
      <c r="E301" s="23">
        <f t="shared" si="11"/>
        <v>43768</v>
      </c>
      <c r="F301" s="82" t="s">
        <v>1327</v>
      </c>
      <c r="G301" s="56"/>
    </row>
    <row r="302" spans="1:7" ht="66" x14ac:dyDescent="0.3">
      <c r="A302" s="69" t="s">
        <v>450</v>
      </c>
      <c r="B302" s="80">
        <v>375</v>
      </c>
      <c r="C302" s="68">
        <v>43676</v>
      </c>
      <c r="D302" s="79">
        <v>865601</v>
      </c>
      <c r="E302" s="23">
        <f t="shared" si="11"/>
        <v>43768</v>
      </c>
      <c r="F302" s="82" t="s">
        <v>1328</v>
      </c>
      <c r="G302" s="56"/>
    </row>
    <row r="303" spans="1:7" ht="66" x14ac:dyDescent="0.3">
      <c r="A303" s="69" t="s">
        <v>451</v>
      </c>
      <c r="B303" s="80">
        <v>750</v>
      </c>
      <c r="C303" s="68">
        <v>43676</v>
      </c>
      <c r="D303" s="79">
        <v>865605</v>
      </c>
      <c r="E303" s="23">
        <f t="shared" si="11"/>
        <v>43768</v>
      </c>
      <c r="F303" s="82" t="s">
        <v>1329</v>
      </c>
      <c r="G303" s="56"/>
    </row>
    <row r="304" spans="1:7" ht="66" x14ac:dyDescent="0.3">
      <c r="A304" s="69" t="s">
        <v>455</v>
      </c>
      <c r="B304" s="80">
        <v>750</v>
      </c>
      <c r="C304" s="68">
        <v>43676</v>
      </c>
      <c r="D304" s="79">
        <v>865626</v>
      </c>
      <c r="E304" s="23">
        <f t="shared" si="11"/>
        <v>43768</v>
      </c>
      <c r="F304" s="82" t="s">
        <v>1333</v>
      </c>
      <c r="G304" s="56"/>
    </row>
    <row r="305" spans="1:7" ht="66" x14ac:dyDescent="0.3">
      <c r="A305" s="69" t="s">
        <v>456</v>
      </c>
      <c r="B305" s="80">
        <v>375</v>
      </c>
      <c r="C305" s="68">
        <v>43676</v>
      </c>
      <c r="D305" s="79">
        <v>865634</v>
      </c>
      <c r="E305" s="23">
        <f t="shared" si="11"/>
        <v>43768</v>
      </c>
      <c r="F305" s="82" t="s">
        <v>1334</v>
      </c>
      <c r="G305" s="56"/>
    </row>
    <row r="306" spans="1:7" ht="66" x14ac:dyDescent="0.3">
      <c r="A306" s="69" t="s">
        <v>459</v>
      </c>
      <c r="B306" s="80">
        <v>3750</v>
      </c>
      <c r="C306" s="68">
        <v>43676</v>
      </c>
      <c r="D306" s="79">
        <v>865646</v>
      </c>
      <c r="E306" s="23">
        <f t="shared" si="11"/>
        <v>43768</v>
      </c>
      <c r="F306" s="82" t="s">
        <v>1337</v>
      </c>
      <c r="G306" s="56"/>
    </row>
    <row r="307" spans="1:7" ht="66" x14ac:dyDescent="0.3">
      <c r="A307" s="69" t="s">
        <v>460</v>
      </c>
      <c r="B307" s="80">
        <v>750</v>
      </c>
      <c r="C307" s="68">
        <v>43676</v>
      </c>
      <c r="D307" s="79">
        <v>865647</v>
      </c>
      <c r="E307" s="23">
        <f t="shared" si="11"/>
        <v>43768</v>
      </c>
      <c r="F307" s="82" t="s">
        <v>1338</v>
      </c>
      <c r="G307" s="56"/>
    </row>
    <row r="308" spans="1:7" ht="66" x14ac:dyDescent="0.3">
      <c r="A308" s="69" t="s">
        <v>461</v>
      </c>
      <c r="B308" s="80">
        <v>1125</v>
      </c>
      <c r="C308" s="68">
        <v>43676</v>
      </c>
      <c r="D308" s="79">
        <v>865653</v>
      </c>
      <c r="E308" s="23">
        <f t="shared" si="11"/>
        <v>43768</v>
      </c>
      <c r="F308" s="82" t="s">
        <v>1339</v>
      </c>
      <c r="G308" s="56"/>
    </row>
    <row r="309" spans="1:7" ht="66" x14ac:dyDescent="0.3">
      <c r="A309" s="69" t="s">
        <v>463</v>
      </c>
      <c r="B309" s="80">
        <v>750</v>
      </c>
      <c r="C309" s="68">
        <v>43676</v>
      </c>
      <c r="D309" s="79">
        <v>865690</v>
      </c>
      <c r="E309" s="23">
        <f t="shared" si="11"/>
        <v>43768</v>
      </c>
      <c r="F309" s="82" t="s">
        <v>1341</v>
      </c>
      <c r="G309" s="56"/>
    </row>
    <row r="310" spans="1:7" ht="66" x14ac:dyDescent="0.3">
      <c r="A310" s="69" t="s">
        <v>466</v>
      </c>
      <c r="B310" s="80">
        <v>750</v>
      </c>
      <c r="C310" s="68">
        <v>43676</v>
      </c>
      <c r="D310" s="79">
        <v>865700</v>
      </c>
      <c r="E310" s="23">
        <f t="shared" ref="E310:E340" si="12">C310+90+2</f>
        <v>43768</v>
      </c>
      <c r="F310" s="82" t="s">
        <v>1344</v>
      </c>
      <c r="G310" s="56"/>
    </row>
    <row r="311" spans="1:7" ht="66" x14ac:dyDescent="0.3">
      <c r="A311" s="69" t="s">
        <v>467</v>
      </c>
      <c r="B311" s="80">
        <v>375</v>
      </c>
      <c r="C311" s="68">
        <v>43676</v>
      </c>
      <c r="D311" s="79">
        <v>865702</v>
      </c>
      <c r="E311" s="23">
        <f t="shared" si="12"/>
        <v>43768</v>
      </c>
      <c r="F311" s="82" t="s">
        <v>1345</v>
      </c>
      <c r="G311" s="56"/>
    </row>
    <row r="312" spans="1:7" ht="66" x14ac:dyDescent="0.3">
      <c r="A312" s="69" t="s">
        <v>468</v>
      </c>
      <c r="B312" s="80">
        <v>1125</v>
      </c>
      <c r="C312" s="68">
        <v>43676</v>
      </c>
      <c r="D312" s="79">
        <v>865721</v>
      </c>
      <c r="E312" s="23">
        <f t="shared" si="12"/>
        <v>43768</v>
      </c>
      <c r="F312" s="82" t="s">
        <v>1346</v>
      </c>
      <c r="G312" s="56"/>
    </row>
    <row r="313" spans="1:7" ht="66" x14ac:dyDescent="0.3">
      <c r="A313" s="69" t="s">
        <v>472</v>
      </c>
      <c r="B313" s="80">
        <v>750</v>
      </c>
      <c r="C313" s="68">
        <v>43676</v>
      </c>
      <c r="D313" s="79">
        <v>865731</v>
      </c>
      <c r="E313" s="23">
        <f t="shared" si="12"/>
        <v>43768</v>
      </c>
      <c r="F313" s="82" t="s">
        <v>1350</v>
      </c>
      <c r="G313" s="56"/>
    </row>
    <row r="314" spans="1:7" ht="66" x14ac:dyDescent="0.3">
      <c r="A314" s="69" t="s">
        <v>473</v>
      </c>
      <c r="B314" s="80">
        <v>375</v>
      </c>
      <c r="C314" s="68">
        <v>43676</v>
      </c>
      <c r="D314" s="79">
        <v>865753</v>
      </c>
      <c r="E314" s="23">
        <f t="shared" si="12"/>
        <v>43768</v>
      </c>
      <c r="F314" s="82" t="s">
        <v>1351</v>
      </c>
      <c r="G314" s="56"/>
    </row>
    <row r="315" spans="1:7" ht="66" x14ac:dyDescent="0.3">
      <c r="A315" s="69" t="s">
        <v>474</v>
      </c>
      <c r="B315" s="80">
        <v>375</v>
      </c>
      <c r="C315" s="68">
        <v>43676</v>
      </c>
      <c r="D315" s="79">
        <v>865763</v>
      </c>
      <c r="E315" s="23">
        <f t="shared" si="12"/>
        <v>43768</v>
      </c>
      <c r="F315" s="82" t="s">
        <v>1352</v>
      </c>
      <c r="G315" s="56"/>
    </row>
    <row r="316" spans="1:7" ht="66" x14ac:dyDescent="0.3">
      <c r="A316" s="69" t="s">
        <v>477</v>
      </c>
      <c r="B316" s="80">
        <v>375</v>
      </c>
      <c r="C316" s="68">
        <v>43676</v>
      </c>
      <c r="D316" s="79">
        <v>865813</v>
      </c>
      <c r="E316" s="23">
        <f t="shared" si="12"/>
        <v>43768</v>
      </c>
      <c r="F316" s="82" t="s">
        <v>1355</v>
      </c>
      <c r="G316" s="56"/>
    </row>
    <row r="317" spans="1:7" ht="66" x14ac:dyDescent="0.3">
      <c r="A317" s="69" t="s">
        <v>479</v>
      </c>
      <c r="B317" s="80">
        <v>375</v>
      </c>
      <c r="C317" s="68">
        <v>43676</v>
      </c>
      <c r="D317" s="79">
        <v>865823</v>
      </c>
      <c r="E317" s="23">
        <f t="shared" si="12"/>
        <v>43768</v>
      </c>
      <c r="F317" s="82" t="s">
        <v>1357</v>
      </c>
      <c r="G317" s="56"/>
    </row>
    <row r="318" spans="1:7" ht="66" x14ac:dyDescent="0.3">
      <c r="A318" s="69" t="s">
        <v>480</v>
      </c>
      <c r="B318" s="80">
        <v>375</v>
      </c>
      <c r="C318" s="68">
        <v>43676</v>
      </c>
      <c r="D318" s="79">
        <v>865842</v>
      </c>
      <c r="E318" s="23">
        <f t="shared" si="12"/>
        <v>43768</v>
      </c>
      <c r="F318" s="82" t="s">
        <v>1358</v>
      </c>
      <c r="G318" s="56"/>
    </row>
    <row r="319" spans="1:7" ht="66" x14ac:dyDescent="0.3">
      <c r="A319" s="69" t="s">
        <v>484</v>
      </c>
      <c r="B319" s="80">
        <v>750</v>
      </c>
      <c r="C319" s="68">
        <v>43676</v>
      </c>
      <c r="D319" s="79">
        <v>865878</v>
      </c>
      <c r="E319" s="23">
        <f t="shared" si="12"/>
        <v>43768</v>
      </c>
      <c r="F319" s="82" t="s">
        <v>1362</v>
      </c>
      <c r="G319" s="56"/>
    </row>
    <row r="320" spans="1:7" ht="66" x14ac:dyDescent="0.3">
      <c r="A320" s="69" t="s">
        <v>486</v>
      </c>
      <c r="B320" s="80">
        <v>375</v>
      </c>
      <c r="C320" s="68">
        <v>43676</v>
      </c>
      <c r="D320" s="79">
        <v>865880</v>
      </c>
      <c r="E320" s="23">
        <f t="shared" si="12"/>
        <v>43768</v>
      </c>
      <c r="F320" s="82" t="s">
        <v>1364</v>
      </c>
      <c r="G320" s="56"/>
    </row>
    <row r="321" spans="1:7" ht="66" x14ac:dyDescent="0.3">
      <c r="A321" s="69" t="s">
        <v>487</v>
      </c>
      <c r="B321" s="80">
        <v>750</v>
      </c>
      <c r="C321" s="68">
        <v>43676</v>
      </c>
      <c r="D321" s="79">
        <v>865886</v>
      </c>
      <c r="E321" s="23">
        <f t="shared" si="12"/>
        <v>43768</v>
      </c>
      <c r="F321" s="82" t="s">
        <v>1365</v>
      </c>
      <c r="G321" s="56"/>
    </row>
    <row r="322" spans="1:7" ht="66" x14ac:dyDescent="0.3">
      <c r="A322" s="69" t="s">
        <v>489</v>
      </c>
      <c r="B322" s="80">
        <v>750</v>
      </c>
      <c r="C322" s="68">
        <v>43676</v>
      </c>
      <c r="D322" s="79">
        <v>865899</v>
      </c>
      <c r="E322" s="23">
        <f t="shared" si="12"/>
        <v>43768</v>
      </c>
      <c r="F322" s="82" t="s">
        <v>1368</v>
      </c>
      <c r="G322" s="56"/>
    </row>
    <row r="323" spans="1:7" ht="66" x14ac:dyDescent="0.3">
      <c r="A323" s="69" t="s">
        <v>490</v>
      </c>
      <c r="B323" s="80">
        <v>1500</v>
      </c>
      <c r="C323" s="68">
        <v>43676</v>
      </c>
      <c r="D323" s="79">
        <v>865900</v>
      </c>
      <c r="E323" s="23">
        <f t="shared" si="12"/>
        <v>43768</v>
      </c>
      <c r="F323" s="82" t="s">
        <v>1369</v>
      </c>
      <c r="G323" s="56"/>
    </row>
    <row r="324" spans="1:7" ht="66" x14ac:dyDescent="0.3">
      <c r="A324" s="69" t="s">
        <v>494</v>
      </c>
      <c r="B324" s="80">
        <v>375</v>
      </c>
      <c r="C324" s="68">
        <v>43676</v>
      </c>
      <c r="D324" s="79">
        <v>865923</v>
      </c>
      <c r="E324" s="23">
        <f t="shared" si="12"/>
        <v>43768</v>
      </c>
      <c r="F324" s="82" t="s">
        <v>1373</v>
      </c>
      <c r="G324" s="56"/>
    </row>
    <row r="325" spans="1:7" ht="66" x14ac:dyDescent="0.3">
      <c r="A325" s="69" t="s">
        <v>495</v>
      </c>
      <c r="B325" s="80">
        <v>375</v>
      </c>
      <c r="C325" s="68">
        <v>43676</v>
      </c>
      <c r="D325" s="79">
        <v>865926</v>
      </c>
      <c r="E325" s="23">
        <f t="shared" si="12"/>
        <v>43768</v>
      </c>
      <c r="F325" s="82" t="s">
        <v>1374</v>
      </c>
      <c r="G325" s="56"/>
    </row>
    <row r="326" spans="1:7" ht="66" x14ac:dyDescent="0.3">
      <c r="A326" s="69" t="s">
        <v>496</v>
      </c>
      <c r="B326" s="80">
        <v>375</v>
      </c>
      <c r="C326" s="68">
        <v>43676</v>
      </c>
      <c r="D326" s="79">
        <v>865927</v>
      </c>
      <c r="E326" s="23">
        <f t="shared" si="12"/>
        <v>43768</v>
      </c>
      <c r="F326" s="82" t="s">
        <v>1375</v>
      </c>
      <c r="G326" s="56"/>
    </row>
    <row r="327" spans="1:7" ht="66" x14ac:dyDescent="0.3">
      <c r="A327" s="69" t="s">
        <v>498</v>
      </c>
      <c r="B327" s="80">
        <v>375</v>
      </c>
      <c r="C327" s="68">
        <v>43676</v>
      </c>
      <c r="D327" s="79">
        <v>865933</v>
      </c>
      <c r="E327" s="23">
        <f t="shared" si="12"/>
        <v>43768</v>
      </c>
      <c r="F327" s="82" t="s">
        <v>1377</v>
      </c>
      <c r="G327" s="56"/>
    </row>
    <row r="328" spans="1:7" ht="66" x14ac:dyDescent="0.3">
      <c r="A328" s="69" t="s">
        <v>499</v>
      </c>
      <c r="B328" s="80">
        <v>1125</v>
      </c>
      <c r="C328" s="68">
        <v>43676</v>
      </c>
      <c r="D328" s="79">
        <v>865935</v>
      </c>
      <c r="E328" s="23">
        <f t="shared" si="12"/>
        <v>43768</v>
      </c>
      <c r="F328" s="82" t="s">
        <v>1378</v>
      </c>
      <c r="G328" s="56"/>
    </row>
    <row r="329" spans="1:7" ht="66" x14ac:dyDescent="0.3">
      <c r="A329" s="69" t="s">
        <v>502</v>
      </c>
      <c r="B329" s="80">
        <v>30</v>
      </c>
      <c r="C329" s="68">
        <v>43676</v>
      </c>
      <c r="D329" s="79">
        <v>865960</v>
      </c>
      <c r="E329" s="23">
        <f t="shared" si="12"/>
        <v>43768</v>
      </c>
      <c r="F329" s="82" t="s">
        <v>1381</v>
      </c>
      <c r="G329" s="56"/>
    </row>
    <row r="330" spans="1:7" ht="66" x14ac:dyDescent="0.3">
      <c r="A330" s="69" t="s">
        <v>389</v>
      </c>
      <c r="B330" s="80">
        <v>7.5</v>
      </c>
      <c r="C330" s="68">
        <v>43676</v>
      </c>
      <c r="D330" s="79">
        <v>865963</v>
      </c>
      <c r="E330" s="23">
        <f t="shared" si="12"/>
        <v>43768</v>
      </c>
      <c r="F330" s="82" t="s">
        <v>1382</v>
      </c>
      <c r="G330" s="56"/>
    </row>
    <row r="331" spans="1:7" ht="66" x14ac:dyDescent="0.3">
      <c r="A331" s="69" t="s">
        <v>389</v>
      </c>
      <c r="B331" s="80">
        <v>7.5</v>
      </c>
      <c r="C331" s="68">
        <v>43676</v>
      </c>
      <c r="D331" s="79">
        <v>865967</v>
      </c>
      <c r="E331" s="23">
        <f t="shared" si="12"/>
        <v>43768</v>
      </c>
      <c r="F331" s="82" t="s">
        <v>1383</v>
      </c>
      <c r="G331" s="56"/>
    </row>
    <row r="332" spans="1:7" ht="66" x14ac:dyDescent="0.3">
      <c r="A332" s="69" t="s">
        <v>505</v>
      </c>
      <c r="B332" s="80">
        <v>750</v>
      </c>
      <c r="C332" s="68">
        <v>43676</v>
      </c>
      <c r="D332" s="79">
        <v>866007</v>
      </c>
      <c r="E332" s="23">
        <f t="shared" si="12"/>
        <v>43768</v>
      </c>
      <c r="F332" s="82" t="s">
        <v>1386</v>
      </c>
      <c r="G332" s="56"/>
    </row>
    <row r="333" spans="1:7" ht="66" x14ac:dyDescent="0.3">
      <c r="A333" s="69" t="s">
        <v>510</v>
      </c>
      <c r="B333" s="80">
        <v>15</v>
      </c>
      <c r="C333" s="68">
        <v>43676</v>
      </c>
      <c r="D333" s="79">
        <v>866047</v>
      </c>
      <c r="E333" s="23">
        <f t="shared" si="12"/>
        <v>43768</v>
      </c>
      <c r="F333" s="82" t="s">
        <v>1391</v>
      </c>
      <c r="G333" s="56"/>
    </row>
    <row r="334" spans="1:7" ht="66" x14ac:dyDescent="0.3">
      <c r="A334" s="69" t="s">
        <v>513</v>
      </c>
      <c r="B334" s="80">
        <v>562.5</v>
      </c>
      <c r="C334" s="68">
        <v>43676</v>
      </c>
      <c r="D334" s="79">
        <v>866076</v>
      </c>
      <c r="E334" s="23">
        <f t="shared" si="12"/>
        <v>43768</v>
      </c>
      <c r="F334" s="82" t="s">
        <v>1394</v>
      </c>
      <c r="G334" s="56"/>
    </row>
    <row r="335" spans="1:7" ht="66" x14ac:dyDescent="0.3">
      <c r="A335" s="69" t="s">
        <v>514</v>
      </c>
      <c r="B335" s="80">
        <v>645</v>
      </c>
      <c r="C335" s="68">
        <v>43676</v>
      </c>
      <c r="D335" s="79">
        <v>866085</v>
      </c>
      <c r="E335" s="23">
        <f t="shared" si="12"/>
        <v>43768</v>
      </c>
      <c r="F335" s="82" t="s">
        <v>1395</v>
      </c>
      <c r="G335" s="56"/>
    </row>
    <row r="336" spans="1:7" ht="66" x14ac:dyDescent="0.3">
      <c r="A336" s="69" t="s">
        <v>517</v>
      </c>
      <c r="B336" s="80">
        <v>300</v>
      </c>
      <c r="C336" s="68">
        <v>43676</v>
      </c>
      <c r="D336" s="79">
        <v>866092</v>
      </c>
      <c r="E336" s="23">
        <f t="shared" si="12"/>
        <v>43768</v>
      </c>
      <c r="F336" s="82" t="s">
        <v>1398</v>
      </c>
      <c r="G336" s="56"/>
    </row>
    <row r="337" spans="1:7" ht="66" x14ac:dyDescent="0.3">
      <c r="A337" s="69" t="s">
        <v>518</v>
      </c>
      <c r="B337" s="80">
        <v>150</v>
      </c>
      <c r="C337" s="68">
        <v>43676</v>
      </c>
      <c r="D337" s="79">
        <v>866095</v>
      </c>
      <c r="E337" s="23">
        <f t="shared" si="12"/>
        <v>43768</v>
      </c>
      <c r="F337" s="82" t="s">
        <v>1399</v>
      </c>
      <c r="G337" s="56"/>
    </row>
    <row r="338" spans="1:7" ht="66" x14ac:dyDescent="0.3">
      <c r="A338" s="69" t="s">
        <v>520</v>
      </c>
      <c r="B338" s="80">
        <v>1050</v>
      </c>
      <c r="C338" s="68">
        <v>43676</v>
      </c>
      <c r="D338" s="79">
        <v>866099</v>
      </c>
      <c r="E338" s="23">
        <f t="shared" si="12"/>
        <v>43768</v>
      </c>
      <c r="F338" s="82" t="s">
        <v>1401</v>
      </c>
      <c r="G338" s="56"/>
    </row>
    <row r="339" spans="1:7" ht="66" x14ac:dyDescent="0.3">
      <c r="A339" s="69" t="s">
        <v>521</v>
      </c>
      <c r="B339" s="80">
        <v>375</v>
      </c>
      <c r="C339" s="68">
        <v>43676</v>
      </c>
      <c r="D339" s="79">
        <v>866106</v>
      </c>
      <c r="E339" s="23">
        <f t="shared" si="12"/>
        <v>43768</v>
      </c>
      <c r="F339" s="82" t="s">
        <v>1402</v>
      </c>
      <c r="G339" s="56"/>
    </row>
    <row r="340" spans="1:7" ht="66" x14ac:dyDescent="0.3">
      <c r="A340" s="69" t="s">
        <v>523</v>
      </c>
      <c r="B340" s="80">
        <v>4.5</v>
      </c>
      <c r="C340" s="68">
        <v>43676</v>
      </c>
      <c r="D340" s="79">
        <v>866116</v>
      </c>
      <c r="E340" s="23">
        <f t="shared" si="12"/>
        <v>43768</v>
      </c>
      <c r="F340" s="82" t="s">
        <v>1404</v>
      </c>
      <c r="G340" s="56"/>
    </row>
    <row r="341" spans="1:7" ht="66" x14ac:dyDescent="0.3">
      <c r="A341" s="69" t="s">
        <v>525</v>
      </c>
      <c r="B341" s="80">
        <v>3622.5</v>
      </c>
      <c r="C341" s="68">
        <v>43676</v>
      </c>
      <c r="D341" s="79">
        <v>866120</v>
      </c>
      <c r="E341" s="23">
        <f t="shared" ref="E341:E391" si="13">C341+90+2</f>
        <v>43768</v>
      </c>
      <c r="F341" s="82" t="s">
        <v>1406</v>
      </c>
      <c r="G341" s="56"/>
    </row>
    <row r="342" spans="1:7" ht="66" x14ac:dyDescent="0.3">
      <c r="A342" s="69" t="s">
        <v>527</v>
      </c>
      <c r="B342" s="80">
        <v>750</v>
      </c>
      <c r="C342" s="68">
        <v>43676</v>
      </c>
      <c r="D342" s="79">
        <v>866143</v>
      </c>
      <c r="E342" s="23">
        <f t="shared" si="13"/>
        <v>43768</v>
      </c>
      <c r="F342" s="82" t="s">
        <v>1408</v>
      </c>
      <c r="G342" s="56"/>
    </row>
    <row r="343" spans="1:7" ht="66" x14ac:dyDescent="0.3">
      <c r="A343" s="69" t="s">
        <v>528</v>
      </c>
      <c r="B343" s="80">
        <v>25.5</v>
      </c>
      <c r="C343" s="68">
        <v>43676</v>
      </c>
      <c r="D343" s="79">
        <v>866144</v>
      </c>
      <c r="E343" s="23">
        <f t="shared" si="13"/>
        <v>43768</v>
      </c>
      <c r="F343" s="82" t="s">
        <v>1409</v>
      </c>
      <c r="G343" s="56"/>
    </row>
    <row r="344" spans="1:7" ht="66" x14ac:dyDescent="0.3">
      <c r="A344" s="69" t="s">
        <v>529</v>
      </c>
      <c r="B344" s="80">
        <v>375</v>
      </c>
      <c r="C344" s="68">
        <v>43678</v>
      </c>
      <c r="D344" s="79">
        <v>866302</v>
      </c>
      <c r="E344" s="23">
        <f t="shared" si="13"/>
        <v>43770</v>
      </c>
      <c r="F344" s="82" t="s">
        <v>1410</v>
      </c>
      <c r="G344" s="56"/>
    </row>
    <row r="345" spans="1:7" ht="66" x14ac:dyDescent="0.3">
      <c r="A345" s="69" t="s">
        <v>530</v>
      </c>
      <c r="B345" s="80">
        <v>7.5</v>
      </c>
      <c r="C345" s="68">
        <v>43678</v>
      </c>
      <c r="D345" s="79">
        <v>866307</v>
      </c>
      <c r="E345" s="23">
        <f t="shared" si="13"/>
        <v>43770</v>
      </c>
      <c r="F345" s="82" t="s">
        <v>1411</v>
      </c>
      <c r="G345" s="56"/>
    </row>
    <row r="346" spans="1:7" ht="66" x14ac:dyDescent="0.3">
      <c r="A346" s="69" t="s">
        <v>129</v>
      </c>
      <c r="B346" s="80">
        <v>1.5</v>
      </c>
      <c r="C346" s="68">
        <v>43678</v>
      </c>
      <c r="D346" s="79">
        <v>866311</v>
      </c>
      <c r="E346" s="23">
        <f t="shared" si="13"/>
        <v>43770</v>
      </c>
      <c r="F346" s="82" t="s">
        <v>1413</v>
      </c>
      <c r="G346" s="56"/>
    </row>
    <row r="347" spans="1:7" ht="66" x14ac:dyDescent="0.3">
      <c r="A347" s="69" t="s">
        <v>221</v>
      </c>
      <c r="B347" s="80">
        <v>7.5</v>
      </c>
      <c r="C347" s="68">
        <v>43678</v>
      </c>
      <c r="D347" s="79">
        <v>866319</v>
      </c>
      <c r="E347" s="23">
        <f t="shared" si="13"/>
        <v>43770</v>
      </c>
      <c r="F347" s="82" t="s">
        <v>1414</v>
      </c>
      <c r="G347" s="56"/>
    </row>
    <row r="348" spans="1:7" ht="66" x14ac:dyDescent="0.3">
      <c r="A348" s="69" t="s">
        <v>532</v>
      </c>
      <c r="B348" s="80">
        <v>3</v>
      </c>
      <c r="C348" s="68">
        <v>43678</v>
      </c>
      <c r="D348" s="79">
        <v>866326</v>
      </c>
      <c r="E348" s="23">
        <f t="shared" si="13"/>
        <v>43770</v>
      </c>
      <c r="F348" s="82" t="s">
        <v>1415</v>
      </c>
      <c r="G348" s="56"/>
    </row>
    <row r="349" spans="1:7" ht="66" x14ac:dyDescent="0.3">
      <c r="A349" s="69" t="s">
        <v>533</v>
      </c>
      <c r="B349" s="80">
        <v>1500</v>
      </c>
      <c r="C349" s="68">
        <v>43678</v>
      </c>
      <c r="D349" s="79">
        <v>866330</v>
      </c>
      <c r="E349" s="23">
        <f t="shared" si="13"/>
        <v>43770</v>
      </c>
      <c r="F349" s="82" t="s">
        <v>1416</v>
      </c>
      <c r="G349" s="56"/>
    </row>
    <row r="350" spans="1:7" ht="66" x14ac:dyDescent="0.3">
      <c r="A350" s="69" t="s">
        <v>318</v>
      </c>
      <c r="B350" s="80">
        <v>7.5</v>
      </c>
      <c r="C350" s="68">
        <v>43678</v>
      </c>
      <c r="D350" s="79">
        <v>866331</v>
      </c>
      <c r="E350" s="23">
        <f t="shared" si="13"/>
        <v>43770</v>
      </c>
      <c r="F350" s="82" t="s">
        <v>1417</v>
      </c>
      <c r="G350" s="56"/>
    </row>
    <row r="351" spans="1:7" ht="66" x14ac:dyDescent="0.3">
      <c r="A351" s="69" t="s">
        <v>534</v>
      </c>
      <c r="B351" s="80">
        <v>337.5</v>
      </c>
      <c r="C351" s="68">
        <v>43678</v>
      </c>
      <c r="D351" s="79">
        <v>866344</v>
      </c>
      <c r="E351" s="23">
        <f t="shared" si="13"/>
        <v>43770</v>
      </c>
      <c r="F351" s="82" t="s">
        <v>1418</v>
      </c>
      <c r="G351" s="56"/>
    </row>
    <row r="352" spans="1:7" ht="66" x14ac:dyDescent="0.3">
      <c r="A352" s="69" t="s">
        <v>535</v>
      </c>
      <c r="B352" s="80">
        <v>1.5</v>
      </c>
      <c r="C352" s="68">
        <v>43678</v>
      </c>
      <c r="D352" s="79">
        <v>866348</v>
      </c>
      <c r="E352" s="23">
        <f t="shared" si="13"/>
        <v>43770</v>
      </c>
      <c r="F352" s="82" t="s">
        <v>1419</v>
      </c>
      <c r="G352" s="56"/>
    </row>
    <row r="353" spans="1:7" ht="66" x14ac:dyDescent="0.3">
      <c r="A353" s="69" t="s">
        <v>536</v>
      </c>
      <c r="B353" s="80">
        <v>63</v>
      </c>
      <c r="C353" s="68">
        <v>43678</v>
      </c>
      <c r="D353" s="79">
        <v>866360</v>
      </c>
      <c r="E353" s="23">
        <f t="shared" si="13"/>
        <v>43770</v>
      </c>
      <c r="F353" s="82" t="s">
        <v>1420</v>
      </c>
      <c r="G353" s="56"/>
    </row>
    <row r="354" spans="1:7" ht="66" x14ac:dyDescent="0.3">
      <c r="A354" s="69" t="s">
        <v>538</v>
      </c>
      <c r="B354" s="80">
        <v>7.5</v>
      </c>
      <c r="C354" s="68">
        <v>43676</v>
      </c>
      <c r="D354" s="79">
        <v>865306</v>
      </c>
      <c r="E354" s="23">
        <f t="shared" si="13"/>
        <v>43768</v>
      </c>
      <c r="F354" s="82" t="s">
        <v>1422</v>
      </c>
      <c r="G354" s="56"/>
    </row>
    <row r="355" spans="1:7" ht="66" x14ac:dyDescent="0.3">
      <c r="A355" s="69" t="s">
        <v>38</v>
      </c>
      <c r="B355" s="80">
        <v>7.5</v>
      </c>
      <c r="C355" s="68">
        <v>43676</v>
      </c>
      <c r="D355" s="79">
        <v>865313</v>
      </c>
      <c r="E355" s="23">
        <f t="shared" si="13"/>
        <v>43768</v>
      </c>
      <c r="F355" s="82" t="s">
        <v>1423</v>
      </c>
      <c r="G355" s="56"/>
    </row>
    <row r="356" spans="1:7" ht="66" x14ac:dyDescent="0.3">
      <c r="A356" s="69" t="s">
        <v>38</v>
      </c>
      <c r="B356" s="80">
        <v>7.5</v>
      </c>
      <c r="C356" s="68">
        <v>43676</v>
      </c>
      <c r="D356" s="79">
        <v>865338</v>
      </c>
      <c r="E356" s="23">
        <f t="shared" si="13"/>
        <v>43768</v>
      </c>
      <c r="F356" s="82" t="s">
        <v>1424</v>
      </c>
      <c r="G356" s="56"/>
    </row>
    <row r="357" spans="1:7" ht="66" x14ac:dyDescent="0.3">
      <c r="A357" s="69" t="s">
        <v>38</v>
      </c>
      <c r="B357" s="80">
        <v>7.5</v>
      </c>
      <c r="C357" s="68">
        <v>43676</v>
      </c>
      <c r="D357" s="79">
        <v>865340</v>
      </c>
      <c r="E357" s="23">
        <f t="shared" si="13"/>
        <v>43768</v>
      </c>
      <c r="F357" s="82" t="s">
        <v>1425</v>
      </c>
      <c r="G357" s="56"/>
    </row>
    <row r="358" spans="1:7" ht="66" x14ac:dyDescent="0.3">
      <c r="A358" s="69" t="s">
        <v>38</v>
      </c>
      <c r="B358" s="80">
        <v>7.5</v>
      </c>
      <c r="C358" s="68">
        <v>43676</v>
      </c>
      <c r="D358" s="79">
        <v>865359</v>
      </c>
      <c r="E358" s="23">
        <f t="shared" si="13"/>
        <v>43768</v>
      </c>
      <c r="F358" s="82" t="s">
        <v>1426</v>
      </c>
      <c r="G358" s="56"/>
    </row>
    <row r="359" spans="1:7" ht="66" x14ac:dyDescent="0.3">
      <c r="A359" s="69" t="s">
        <v>38</v>
      </c>
      <c r="B359" s="80">
        <v>7.5</v>
      </c>
      <c r="C359" s="68">
        <v>43676</v>
      </c>
      <c r="D359" s="79">
        <v>865360</v>
      </c>
      <c r="E359" s="23">
        <f t="shared" si="13"/>
        <v>43768</v>
      </c>
      <c r="F359" s="82" t="s">
        <v>1427</v>
      </c>
      <c r="G359" s="56"/>
    </row>
    <row r="360" spans="1:7" ht="66" x14ac:dyDescent="0.3">
      <c r="A360" s="69" t="s">
        <v>38</v>
      </c>
      <c r="B360" s="80">
        <v>7.5</v>
      </c>
      <c r="C360" s="68">
        <v>43676</v>
      </c>
      <c r="D360" s="79">
        <v>865366</v>
      </c>
      <c r="E360" s="23">
        <f t="shared" si="13"/>
        <v>43768</v>
      </c>
      <c r="F360" s="82" t="s">
        <v>1428</v>
      </c>
      <c r="G360" s="56"/>
    </row>
    <row r="361" spans="1:7" ht="66" x14ac:dyDescent="0.3">
      <c r="A361" s="69" t="s">
        <v>38</v>
      </c>
      <c r="B361" s="80">
        <v>7.5</v>
      </c>
      <c r="C361" s="68">
        <v>43676</v>
      </c>
      <c r="D361" s="79">
        <v>865375</v>
      </c>
      <c r="E361" s="23">
        <f t="shared" si="13"/>
        <v>43768</v>
      </c>
      <c r="F361" s="82" t="s">
        <v>1429</v>
      </c>
      <c r="G361" s="56"/>
    </row>
    <row r="362" spans="1:7" ht="66" x14ac:dyDescent="0.3">
      <c r="A362" s="69" t="s">
        <v>38</v>
      </c>
      <c r="B362" s="80">
        <v>7.5</v>
      </c>
      <c r="C362" s="68">
        <v>43676</v>
      </c>
      <c r="D362" s="79">
        <v>865389</v>
      </c>
      <c r="E362" s="23">
        <f t="shared" si="13"/>
        <v>43768</v>
      </c>
      <c r="F362" s="82" t="s">
        <v>1430</v>
      </c>
      <c r="G362" s="56"/>
    </row>
    <row r="363" spans="1:7" ht="66" x14ac:dyDescent="0.3">
      <c r="A363" s="69" t="s">
        <v>38</v>
      </c>
      <c r="B363" s="80">
        <v>7.5</v>
      </c>
      <c r="C363" s="68">
        <v>43676</v>
      </c>
      <c r="D363" s="79">
        <v>865401</v>
      </c>
      <c r="E363" s="23">
        <f t="shared" si="13"/>
        <v>43768</v>
      </c>
      <c r="F363" s="82" t="s">
        <v>1431</v>
      </c>
      <c r="G363" s="56"/>
    </row>
    <row r="364" spans="1:7" ht="66" x14ac:dyDescent="0.3">
      <c r="A364" s="69" t="s">
        <v>38</v>
      </c>
      <c r="B364" s="80">
        <v>7.5</v>
      </c>
      <c r="C364" s="68">
        <v>43676</v>
      </c>
      <c r="D364" s="79">
        <v>865406</v>
      </c>
      <c r="E364" s="23">
        <f t="shared" si="13"/>
        <v>43768</v>
      </c>
      <c r="F364" s="82" t="s">
        <v>1432</v>
      </c>
      <c r="G364" s="56"/>
    </row>
    <row r="365" spans="1:7" ht="66" x14ac:dyDescent="0.3">
      <c r="A365" s="69" t="s">
        <v>38</v>
      </c>
      <c r="B365" s="80">
        <v>7.5</v>
      </c>
      <c r="C365" s="68">
        <v>43676</v>
      </c>
      <c r="D365" s="79">
        <v>865413</v>
      </c>
      <c r="E365" s="23">
        <f t="shared" si="13"/>
        <v>43768</v>
      </c>
      <c r="F365" s="82" t="s">
        <v>1433</v>
      </c>
      <c r="G365" s="56"/>
    </row>
    <row r="366" spans="1:7" ht="66" x14ac:dyDescent="0.3">
      <c r="A366" s="69" t="s">
        <v>38</v>
      </c>
      <c r="B366" s="80">
        <v>7.5</v>
      </c>
      <c r="C366" s="68">
        <v>43676</v>
      </c>
      <c r="D366" s="79">
        <v>865417</v>
      </c>
      <c r="E366" s="23">
        <f t="shared" si="13"/>
        <v>43768</v>
      </c>
      <c r="F366" s="82" t="s">
        <v>1434</v>
      </c>
      <c r="G366" s="56"/>
    </row>
    <row r="367" spans="1:7" ht="66" x14ac:dyDescent="0.3">
      <c r="A367" s="69" t="s">
        <v>38</v>
      </c>
      <c r="B367" s="80">
        <v>7.5</v>
      </c>
      <c r="C367" s="68">
        <v>43676</v>
      </c>
      <c r="D367" s="79">
        <v>865418</v>
      </c>
      <c r="E367" s="23">
        <f t="shared" si="13"/>
        <v>43768</v>
      </c>
      <c r="F367" s="82" t="s">
        <v>1435</v>
      </c>
      <c r="G367" s="56"/>
    </row>
    <row r="368" spans="1:7" ht="66" x14ac:dyDescent="0.3">
      <c r="A368" s="69" t="s">
        <v>38</v>
      </c>
      <c r="B368" s="80">
        <v>7.5</v>
      </c>
      <c r="C368" s="68">
        <v>43676</v>
      </c>
      <c r="D368" s="79">
        <v>865428</v>
      </c>
      <c r="E368" s="23">
        <f t="shared" si="13"/>
        <v>43768</v>
      </c>
      <c r="F368" s="82" t="s">
        <v>1436</v>
      </c>
      <c r="G368" s="56"/>
    </row>
    <row r="369" spans="1:7" ht="66" x14ac:dyDescent="0.3">
      <c r="A369" s="69" t="s">
        <v>38</v>
      </c>
      <c r="B369" s="80">
        <v>7.5</v>
      </c>
      <c r="C369" s="68">
        <v>43676</v>
      </c>
      <c r="D369" s="79">
        <v>865434</v>
      </c>
      <c r="E369" s="23">
        <f t="shared" si="13"/>
        <v>43768</v>
      </c>
      <c r="F369" s="82" t="s">
        <v>1437</v>
      </c>
      <c r="G369" s="56"/>
    </row>
    <row r="370" spans="1:7" ht="66" x14ac:dyDescent="0.3">
      <c r="A370" s="69" t="s">
        <v>539</v>
      </c>
      <c r="B370" s="80">
        <v>1500</v>
      </c>
      <c r="C370" s="68">
        <v>43676</v>
      </c>
      <c r="D370" s="79">
        <v>865438</v>
      </c>
      <c r="E370" s="23">
        <f t="shared" si="13"/>
        <v>43768</v>
      </c>
      <c r="F370" s="82" t="s">
        <v>1438</v>
      </c>
      <c r="G370" s="56"/>
    </row>
    <row r="371" spans="1:7" ht="66" x14ac:dyDescent="0.3">
      <c r="A371" s="69" t="s">
        <v>541</v>
      </c>
      <c r="B371" s="80">
        <v>375</v>
      </c>
      <c r="C371" s="68">
        <v>43676</v>
      </c>
      <c r="D371" s="79">
        <v>865464</v>
      </c>
      <c r="E371" s="23">
        <f t="shared" si="13"/>
        <v>43768</v>
      </c>
      <c r="F371" s="82" t="s">
        <v>1440</v>
      </c>
      <c r="G371" s="56"/>
    </row>
    <row r="372" spans="1:7" ht="66" x14ac:dyDescent="0.3">
      <c r="A372" s="69" t="s">
        <v>543</v>
      </c>
      <c r="B372" s="80">
        <v>1125</v>
      </c>
      <c r="C372" s="68">
        <v>43676</v>
      </c>
      <c r="D372" s="79">
        <v>865472</v>
      </c>
      <c r="E372" s="23">
        <f t="shared" si="13"/>
        <v>43768</v>
      </c>
      <c r="F372" s="82" t="s">
        <v>1442</v>
      </c>
      <c r="G372" s="56"/>
    </row>
    <row r="373" spans="1:7" ht="66" x14ac:dyDescent="0.3">
      <c r="A373" s="69" t="s">
        <v>545</v>
      </c>
      <c r="B373" s="80">
        <v>375</v>
      </c>
      <c r="C373" s="68">
        <v>43676</v>
      </c>
      <c r="D373" s="79">
        <v>865483</v>
      </c>
      <c r="E373" s="23">
        <f t="shared" si="13"/>
        <v>43768</v>
      </c>
      <c r="F373" s="82" t="s">
        <v>1444</v>
      </c>
      <c r="G373" s="56"/>
    </row>
    <row r="374" spans="1:7" ht="66" x14ac:dyDescent="0.3">
      <c r="A374" s="69" t="s">
        <v>546</v>
      </c>
      <c r="B374" s="80">
        <v>750</v>
      </c>
      <c r="C374" s="68">
        <v>43676</v>
      </c>
      <c r="D374" s="79">
        <v>865485</v>
      </c>
      <c r="E374" s="23">
        <f t="shared" si="13"/>
        <v>43768</v>
      </c>
      <c r="F374" s="82" t="s">
        <v>1445</v>
      </c>
      <c r="G374" s="56"/>
    </row>
    <row r="375" spans="1:7" ht="66" x14ac:dyDescent="0.3">
      <c r="A375" s="69" t="s">
        <v>547</v>
      </c>
      <c r="B375" s="80">
        <v>750</v>
      </c>
      <c r="C375" s="68">
        <v>43676</v>
      </c>
      <c r="D375" s="79">
        <v>865496</v>
      </c>
      <c r="E375" s="23">
        <f t="shared" si="13"/>
        <v>43768</v>
      </c>
      <c r="F375" s="82" t="s">
        <v>1446</v>
      </c>
      <c r="G375" s="56"/>
    </row>
    <row r="376" spans="1:7" ht="66" x14ac:dyDescent="0.3">
      <c r="A376" s="69" t="s">
        <v>548</v>
      </c>
      <c r="B376" s="80">
        <v>375</v>
      </c>
      <c r="C376" s="68">
        <v>43676</v>
      </c>
      <c r="D376" s="79">
        <v>865499</v>
      </c>
      <c r="E376" s="23">
        <f t="shared" si="13"/>
        <v>43768</v>
      </c>
      <c r="F376" s="82" t="s">
        <v>1447</v>
      </c>
      <c r="G376" s="56"/>
    </row>
    <row r="377" spans="1:7" ht="66" x14ac:dyDescent="0.3">
      <c r="A377" s="69" t="s">
        <v>550</v>
      </c>
      <c r="B377" s="80">
        <v>375</v>
      </c>
      <c r="C377" s="68">
        <v>43676</v>
      </c>
      <c r="D377" s="79">
        <v>865523</v>
      </c>
      <c r="E377" s="23">
        <f t="shared" si="13"/>
        <v>43768</v>
      </c>
      <c r="F377" s="82" t="s">
        <v>1449</v>
      </c>
      <c r="G377" s="56"/>
    </row>
    <row r="378" spans="1:7" ht="66" x14ac:dyDescent="0.3">
      <c r="A378" s="69" t="s">
        <v>552</v>
      </c>
      <c r="B378" s="80">
        <v>375</v>
      </c>
      <c r="C378" s="68">
        <v>43676</v>
      </c>
      <c r="D378" s="79">
        <v>865556</v>
      </c>
      <c r="E378" s="23">
        <f t="shared" si="13"/>
        <v>43768</v>
      </c>
      <c r="F378" s="82" t="s">
        <v>1451</v>
      </c>
      <c r="G378" s="56"/>
    </row>
    <row r="379" spans="1:7" ht="66" x14ac:dyDescent="0.3">
      <c r="A379" s="69" t="s">
        <v>554</v>
      </c>
      <c r="B379" s="80">
        <v>375</v>
      </c>
      <c r="C379" s="68">
        <v>43676</v>
      </c>
      <c r="D379" s="79">
        <v>865587</v>
      </c>
      <c r="E379" s="23">
        <f t="shared" si="13"/>
        <v>43768</v>
      </c>
      <c r="F379" s="82" t="s">
        <v>1453</v>
      </c>
      <c r="G379" s="56"/>
    </row>
    <row r="380" spans="1:7" ht="66" x14ac:dyDescent="0.3">
      <c r="A380" s="69" t="s">
        <v>555</v>
      </c>
      <c r="B380" s="80">
        <v>375</v>
      </c>
      <c r="C380" s="68">
        <v>43676</v>
      </c>
      <c r="D380" s="79">
        <v>865592</v>
      </c>
      <c r="E380" s="23">
        <f t="shared" si="13"/>
        <v>43768</v>
      </c>
      <c r="F380" s="82" t="s">
        <v>1454</v>
      </c>
      <c r="G380" s="56"/>
    </row>
    <row r="381" spans="1:7" ht="66" x14ac:dyDescent="0.3">
      <c r="A381" s="69" t="s">
        <v>556</v>
      </c>
      <c r="B381" s="80">
        <v>375</v>
      </c>
      <c r="C381" s="68">
        <v>43676</v>
      </c>
      <c r="D381" s="79">
        <v>865597</v>
      </c>
      <c r="E381" s="23">
        <f t="shared" si="13"/>
        <v>43768</v>
      </c>
      <c r="F381" s="82" t="s">
        <v>1455</v>
      </c>
      <c r="G381" s="56"/>
    </row>
    <row r="382" spans="1:7" ht="66" x14ac:dyDescent="0.3">
      <c r="A382" s="69" t="s">
        <v>558</v>
      </c>
      <c r="B382" s="80">
        <v>375</v>
      </c>
      <c r="C382" s="68">
        <v>43676</v>
      </c>
      <c r="D382" s="79">
        <v>865613</v>
      </c>
      <c r="E382" s="23">
        <f t="shared" si="13"/>
        <v>43768</v>
      </c>
      <c r="F382" s="82" t="s">
        <v>1457</v>
      </c>
      <c r="G382" s="56"/>
    </row>
    <row r="383" spans="1:7" ht="66" x14ac:dyDescent="0.3">
      <c r="A383" s="69" t="s">
        <v>559</v>
      </c>
      <c r="B383" s="80">
        <v>375</v>
      </c>
      <c r="C383" s="68">
        <v>43676</v>
      </c>
      <c r="D383" s="79">
        <v>865617</v>
      </c>
      <c r="E383" s="23">
        <f t="shared" si="13"/>
        <v>43768</v>
      </c>
      <c r="F383" s="82" t="s">
        <v>1458</v>
      </c>
      <c r="G383" s="56"/>
    </row>
    <row r="384" spans="1:7" ht="66" x14ac:dyDescent="0.3">
      <c r="A384" s="69" t="s">
        <v>560</v>
      </c>
      <c r="B384" s="80">
        <v>375</v>
      </c>
      <c r="C384" s="68">
        <v>43676</v>
      </c>
      <c r="D384" s="79">
        <v>865625</v>
      </c>
      <c r="E384" s="23">
        <f t="shared" si="13"/>
        <v>43768</v>
      </c>
      <c r="F384" s="82" t="s">
        <v>1459</v>
      </c>
      <c r="G384" s="56"/>
    </row>
    <row r="385" spans="1:7" ht="66" x14ac:dyDescent="0.3">
      <c r="A385" s="69" t="s">
        <v>561</v>
      </c>
      <c r="B385" s="80">
        <v>375</v>
      </c>
      <c r="C385" s="68">
        <v>43676</v>
      </c>
      <c r="D385" s="79">
        <v>865635</v>
      </c>
      <c r="E385" s="23">
        <f t="shared" si="13"/>
        <v>43768</v>
      </c>
      <c r="F385" s="82" t="s">
        <v>1460</v>
      </c>
      <c r="G385" s="56"/>
    </row>
    <row r="386" spans="1:7" ht="66" x14ac:dyDescent="0.3">
      <c r="A386" s="69" t="s">
        <v>562</v>
      </c>
      <c r="B386" s="80">
        <v>375</v>
      </c>
      <c r="C386" s="68">
        <v>43676</v>
      </c>
      <c r="D386" s="79">
        <v>865650</v>
      </c>
      <c r="E386" s="23">
        <f t="shared" si="13"/>
        <v>43768</v>
      </c>
      <c r="F386" s="82" t="s">
        <v>1461</v>
      </c>
      <c r="G386" s="56"/>
    </row>
    <row r="387" spans="1:7" ht="66" x14ac:dyDescent="0.3">
      <c r="A387" s="69" t="s">
        <v>563</v>
      </c>
      <c r="B387" s="80">
        <v>375</v>
      </c>
      <c r="C387" s="68">
        <v>43676</v>
      </c>
      <c r="D387" s="79">
        <v>865652</v>
      </c>
      <c r="E387" s="23">
        <f t="shared" si="13"/>
        <v>43768</v>
      </c>
      <c r="F387" s="82" t="s">
        <v>1462</v>
      </c>
      <c r="G387" s="56"/>
    </row>
    <row r="388" spans="1:7" ht="66" x14ac:dyDescent="0.3">
      <c r="A388" s="69" t="s">
        <v>564</v>
      </c>
      <c r="B388" s="80">
        <v>375</v>
      </c>
      <c r="C388" s="68">
        <v>43676</v>
      </c>
      <c r="D388" s="79">
        <v>865678</v>
      </c>
      <c r="E388" s="23">
        <f t="shared" si="13"/>
        <v>43768</v>
      </c>
      <c r="F388" s="82" t="s">
        <v>1463</v>
      </c>
      <c r="G388" s="56"/>
    </row>
    <row r="389" spans="1:7" ht="66" x14ac:dyDescent="0.3">
      <c r="A389" s="69" t="s">
        <v>566</v>
      </c>
      <c r="B389" s="80">
        <v>1125</v>
      </c>
      <c r="C389" s="68">
        <v>43676</v>
      </c>
      <c r="D389" s="79">
        <v>865715</v>
      </c>
      <c r="E389" s="23">
        <f t="shared" si="13"/>
        <v>43768</v>
      </c>
      <c r="F389" s="82" t="s">
        <v>1465</v>
      </c>
      <c r="G389" s="56"/>
    </row>
    <row r="390" spans="1:7" ht="66" x14ac:dyDescent="0.3">
      <c r="A390" s="69" t="s">
        <v>567</v>
      </c>
      <c r="B390" s="80">
        <v>375</v>
      </c>
      <c r="C390" s="68">
        <v>43676</v>
      </c>
      <c r="D390" s="79">
        <v>865718</v>
      </c>
      <c r="E390" s="23">
        <f t="shared" si="13"/>
        <v>43768</v>
      </c>
      <c r="F390" s="82" t="s">
        <v>1466</v>
      </c>
      <c r="G390" s="56"/>
    </row>
    <row r="391" spans="1:7" ht="66" x14ac:dyDescent="0.3">
      <c r="A391" s="69" t="s">
        <v>570</v>
      </c>
      <c r="B391" s="80">
        <v>375</v>
      </c>
      <c r="C391" s="68">
        <v>43676</v>
      </c>
      <c r="D391" s="79">
        <v>865744</v>
      </c>
      <c r="E391" s="23">
        <f t="shared" si="13"/>
        <v>43768</v>
      </c>
      <c r="F391" s="82" t="s">
        <v>1469</v>
      </c>
      <c r="G391" s="56"/>
    </row>
    <row r="392" spans="1:7" ht="66" x14ac:dyDescent="0.3">
      <c r="A392" s="69" t="s">
        <v>572</v>
      </c>
      <c r="B392" s="80">
        <v>375</v>
      </c>
      <c r="C392" s="68">
        <v>43676</v>
      </c>
      <c r="D392" s="79">
        <v>865752</v>
      </c>
      <c r="E392" s="23">
        <f t="shared" ref="E392:E406" si="14">C392+90+2</f>
        <v>43768</v>
      </c>
      <c r="F392" s="82" t="s">
        <v>1471</v>
      </c>
      <c r="G392" s="56"/>
    </row>
    <row r="393" spans="1:7" ht="66" x14ac:dyDescent="0.3">
      <c r="A393" s="69" t="s">
        <v>573</v>
      </c>
      <c r="B393" s="80">
        <v>375</v>
      </c>
      <c r="C393" s="68">
        <v>43676</v>
      </c>
      <c r="D393" s="79">
        <v>865756</v>
      </c>
      <c r="E393" s="23">
        <f t="shared" si="14"/>
        <v>43768</v>
      </c>
      <c r="F393" s="82" t="s">
        <v>1472</v>
      </c>
      <c r="G393" s="56"/>
    </row>
    <row r="394" spans="1:7" ht="66" x14ac:dyDescent="0.3">
      <c r="A394" s="69" t="s">
        <v>575</v>
      </c>
      <c r="B394" s="80">
        <v>375</v>
      </c>
      <c r="C394" s="68">
        <v>43676</v>
      </c>
      <c r="D394" s="79">
        <v>865770</v>
      </c>
      <c r="E394" s="23">
        <f t="shared" si="14"/>
        <v>43768</v>
      </c>
      <c r="F394" s="82" t="s">
        <v>1474</v>
      </c>
      <c r="G394" s="56"/>
    </row>
    <row r="395" spans="1:7" ht="66" x14ac:dyDescent="0.3">
      <c r="A395" s="69" t="s">
        <v>578</v>
      </c>
      <c r="B395" s="80">
        <v>750</v>
      </c>
      <c r="C395" s="68">
        <v>43676</v>
      </c>
      <c r="D395" s="79">
        <v>865805</v>
      </c>
      <c r="E395" s="23">
        <f t="shared" si="14"/>
        <v>43768</v>
      </c>
      <c r="F395" s="82" t="s">
        <v>1477</v>
      </c>
      <c r="G395" s="56"/>
    </row>
    <row r="396" spans="1:7" ht="66" x14ac:dyDescent="0.3">
      <c r="A396" s="69" t="s">
        <v>579</v>
      </c>
      <c r="B396" s="80">
        <v>375</v>
      </c>
      <c r="C396" s="68">
        <v>43676</v>
      </c>
      <c r="D396" s="79">
        <v>865806</v>
      </c>
      <c r="E396" s="23">
        <f t="shared" si="14"/>
        <v>43768</v>
      </c>
      <c r="F396" s="82" t="s">
        <v>1478</v>
      </c>
      <c r="G396" s="56"/>
    </row>
    <row r="397" spans="1:7" ht="66" x14ac:dyDescent="0.3">
      <c r="A397" s="69" t="s">
        <v>582</v>
      </c>
      <c r="B397" s="80">
        <v>375</v>
      </c>
      <c r="C397" s="68">
        <v>43676</v>
      </c>
      <c r="D397" s="79">
        <v>865827</v>
      </c>
      <c r="E397" s="23">
        <f t="shared" si="14"/>
        <v>43768</v>
      </c>
      <c r="F397" s="82" t="s">
        <v>1481</v>
      </c>
      <c r="G397" s="56"/>
    </row>
    <row r="398" spans="1:7" ht="66" x14ac:dyDescent="0.3">
      <c r="A398" s="69" t="s">
        <v>583</v>
      </c>
      <c r="B398" s="80">
        <v>375</v>
      </c>
      <c r="C398" s="68">
        <v>43676</v>
      </c>
      <c r="D398" s="79">
        <v>865832</v>
      </c>
      <c r="E398" s="23">
        <f t="shared" si="14"/>
        <v>43768</v>
      </c>
      <c r="F398" s="82" t="s">
        <v>1482</v>
      </c>
      <c r="G398" s="56"/>
    </row>
    <row r="399" spans="1:7" ht="66" x14ac:dyDescent="0.3">
      <c r="A399" s="69" t="s">
        <v>584</v>
      </c>
      <c r="B399" s="80">
        <v>375</v>
      </c>
      <c r="C399" s="68">
        <v>43676</v>
      </c>
      <c r="D399" s="79">
        <v>865840</v>
      </c>
      <c r="E399" s="23">
        <f t="shared" si="14"/>
        <v>43768</v>
      </c>
      <c r="F399" s="82" t="s">
        <v>1483</v>
      </c>
      <c r="G399" s="56"/>
    </row>
    <row r="400" spans="1:7" ht="66" x14ac:dyDescent="0.3">
      <c r="A400" s="69" t="s">
        <v>585</v>
      </c>
      <c r="B400" s="80">
        <v>375</v>
      </c>
      <c r="C400" s="68">
        <v>43676</v>
      </c>
      <c r="D400" s="79">
        <v>865847</v>
      </c>
      <c r="E400" s="23">
        <f t="shared" si="14"/>
        <v>43768</v>
      </c>
      <c r="F400" s="82" t="s">
        <v>1484</v>
      </c>
      <c r="G400" s="56"/>
    </row>
    <row r="401" spans="1:7" ht="66" x14ac:dyDescent="0.3">
      <c r="A401" s="69" t="s">
        <v>586</v>
      </c>
      <c r="B401" s="80">
        <v>375</v>
      </c>
      <c r="C401" s="68">
        <v>43676</v>
      </c>
      <c r="D401" s="79">
        <v>865857</v>
      </c>
      <c r="E401" s="23">
        <f t="shared" si="14"/>
        <v>43768</v>
      </c>
      <c r="F401" s="82" t="s">
        <v>1485</v>
      </c>
      <c r="G401" s="56"/>
    </row>
    <row r="402" spans="1:7" ht="66" x14ac:dyDescent="0.3">
      <c r="A402" s="69" t="s">
        <v>587</v>
      </c>
      <c r="B402" s="80">
        <v>375</v>
      </c>
      <c r="C402" s="68">
        <v>43676</v>
      </c>
      <c r="D402" s="79">
        <v>865862</v>
      </c>
      <c r="E402" s="23">
        <f t="shared" si="14"/>
        <v>43768</v>
      </c>
      <c r="F402" s="82" t="s">
        <v>1486</v>
      </c>
      <c r="G402" s="56"/>
    </row>
    <row r="403" spans="1:7" ht="66" x14ac:dyDescent="0.3">
      <c r="A403" s="69" t="s">
        <v>593</v>
      </c>
      <c r="B403" s="80">
        <v>375</v>
      </c>
      <c r="C403" s="68">
        <v>43676</v>
      </c>
      <c r="D403" s="79">
        <v>865918</v>
      </c>
      <c r="E403" s="23">
        <f t="shared" si="14"/>
        <v>43768</v>
      </c>
      <c r="F403" s="82" t="s">
        <v>1492</v>
      </c>
      <c r="G403" s="56"/>
    </row>
    <row r="404" spans="1:7" ht="66" x14ac:dyDescent="0.3">
      <c r="A404" s="69" t="s">
        <v>595</v>
      </c>
      <c r="B404" s="80">
        <v>375</v>
      </c>
      <c r="C404" s="68">
        <v>43676</v>
      </c>
      <c r="D404" s="79">
        <v>865938</v>
      </c>
      <c r="E404" s="23">
        <f t="shared" si="14"/>
        <v>43768</v>
      </c>
      <c r="F404" s="82" t="s">
        <v>1494</v>
      </c>
      <c r="G404" s="56"/>
    </row>
    <row r="405" spans="1:7" ht="66" x14ac:dyDescent="0.3">
      <c r="A405" s="69" t="s">
        <v>599</v>
      </c>
      <c r="B405" s="80">
        <v>7.5</v>
      </c>
      <c r="C405" s="68">
        <v>43676</v>
      </c>
      <c r="D405" s="79">
        <v>865959</v>
      </c>
      <c r="E405" s="23">
        <f t="shared" si="14"/>
        <v>43768</v>
      </c>
      <c r="F405" s="82" t="s">
        <v>1498</v>
      </c>
      <c r="G405" s="56"/>
    </row>
    <row r="406" spans="1:7" ht="66" x14ac:dyDescent="0.3">
      <c r="A406" s="69" t="s">
        <v>602</v>
      </c>
      <c r="B406" s="80">
        <v>322.5</v>
      </c>
      <c r="C406" s="68">
        <v>43676</v>
      </c>
      <c r="D406" s="79">
        <v>865984</v>
      </c>
      <c r="E406" s="23">
        <f t="shared" si="14"/>
        <v>43768</v>
      </c>
      <c r="F406" s="82" t="s">
        <v>1501</v>
      </c>
      <c r="G406" s="56"/>
    </row>
    <row r="407" spans="1:7" ht="66" x14ac:dyDescent="0.3">
      <c r="A407" s="69" t="s">
        <v>603</v>
      </c>
      <c r="B407" s="80">
        <v>375</v>
      </c>
      <c r="C407" s="68">
        <v>43676</v>
      </c>
      <c r="D407" s="79">
        <v>865985</v>
      </c>
      <c r="E407" s="23">
        <f t="shared" ref="E407:E424" si="15">C407+90+2</f>
        <v>43768</v>
      </c>
      <c r="F407" s="82" t="s">
        <v>1502</v>
      </c>
      <c r="G407" s="56"/>
    </row>
    <row r="408" spans="1:7" ht="66" x14ac:dyDescent="0.3">
      <c r="A408" s="69" t="s">
        <v>606</v>
      </c>
      <c r="B408" s="80">
        <v>375</v>
      </c>
      <c r="C408" s="68">
        <v>43676</v>
      </c>
      <c r="D408" s="79">
        <v>866018</v>
      </c>
      <c r="E408" s="23">
        <f t="shared" si="15"/>
        <v>43768</v>
      </c>
      <c r="F408" s="82" t="s">
        <v>1505</v>
      </c>
      <c r="G408" s="56"/>
    </row>
    <row r="409" spans="1:7" ht="66" x14ac:dyDescent="0.3">
      <c r="A409" s="69" t="s">
        <v>608</v>
      </c>
      <c r="B409" s="80">
        <v>7.5</v>
      </c>
      <c r="C409" s="68">
        <v>43676</v>
      </c>
      <c r="D409" s="79">
        <v>866046</v>
      </c>
      <c r="E409" s="23">
        <f t="shared" si="15"/>
        <v>43768</v>
      </c>
      <c r="F409" s="82" t="s">
        <v>1507</v>
      </c>
      <c r="G409" s="56"/>
    </row>
    <row r="410" spans="1:7" ht="66" x14ac:dyDescent="0.3">
      <c r="A410" s="69" t="s">
        <v>609</v>
      </c>
      <c r="B410" s="80">
        <v>7.5</v>
      </c>
      <c r="C410" s="68">
        <v>43676</v>
      </c>
      <c r="D410" s="79">
        <v>866052</v>
      </c>
      <c r="E410" s="23">
        <f t="shared" si="15"/>
        <v>43768</v>
      </c>
      <c r="F410" s="82" t="s">
        <v>1508</v>
      </c>
      <c r="G410" s="56"/>
    </row>
    <row r="411" spans="1:7" ht="66" x14ac:dyDescent="0.3">
      <c r="A411" s="69" t="s">
        <v>611</v>
      </c>
      <c r="B411" s="80">
        <v>1275</v>
      </c>
      <c r="C411" s="68">
        <v>43676</v>
      </c>
      <c r="D411" s="79">
        <v>866079</v>
      </c>
      <c r="E411" s="23">
        <f t="shared" si="15"/>
        <v>43768</v>
      </c>
      <c r="F411" s="82" t="s">
        <v>1510</v>
      </c>
      <c r="G411" s="56"/>
    </row>
    <row r="412" spans="1:7" ht="66" x14ac:dyDescent="0.3">
      <c r="A412" s="69" t="s">
        <v>612</v>
      </c>
      <c r="B412" s="80">
        <v>255</v>
      </c>
      <c r="C412" s="68">
        <v>43676</v>
      </c>
      <c r="D412" s="79">
        <v>866081</v>
      </c>
      <c r="E412" s="23">
        <f t="shared" si="15"/>
        <v>43768</v>
      </c>
      <c r="F412" s="82" t="s">
        <v>1511</v>
      </c>
      <c r="G412" s="56"/>
    </row>
    <row r="413" spans="1:7" ht="66" x14ac:dyDescent="0.3">
      <c r="A413" s="69" t="s">
        <v>614</v>
      </c>
      <c r="B413" s="80">
        <v>1125</v>
      </c>
      <c r="C413" s="68">
        <v>43676</v>
      </c>
      <c r="D413" s="79">
        <v>866107</v>
      </c>
      <c r="E413" s="23">
        <f t="shared" si="15"/>
        <v>43768</v>
      </c>
      <c r="F413" s="82" t="s">
        <v>1513</v>
      </c>
      <c r="G413" s="56"/>
    </row>
    <row r="414" spans="1:7" ht="66" x14ac:dyDescent="0.3">
      <c r="A414" s="69" t="s">
        <v>615</v>
      </c>
      <c r="B414" s="80">
        <v>375</v>
      </c>
      <c r="C414" s="68">
        <v>43676</v>
      </c>
      <c r="D414" s="79">
        <v>866118</v>
      </c>
      <c r="E414" s="23">
        <f t="shared" si="15"/>
        <v>43768</v>
      </c>
      <c r="F414" s="82" t="s">
        <v>1515</v>
      </c>
      <c r="G414" s="56"/>
    </row>
    <row r="415" spans="1:7" ht="66" x14ac:dyDescent="0.3">
      <c r="A415" s="69" t="s">
        <v>616</v>
      </c>
      <c r="B415" s="80">
        <v>375</v>
      </c>
      <c r="C415" s="68">
        <v>43676</v>
      </c>
      <c r="D415" s="79">
        <v>866121</v>
      </c>
      <c r="E415" s="23">
        <f t="shared" si="15"/>
        <v>43768</v>
      </c>
      <c r="F415" s="82" t="s">
        <v>1516</v>
      </c>
      <c r="G415" s="56"/>
    </row>
    <row r="416" spans="1:7" ht="66" x14ac:dyDescent="0.3">
      <c r="A416" s="69" t="s">
        <v>619</v>
      </c>
      <c r="B416" s="80">
        <v>225</v>
      </c>
      <c r="C416" s="68">
        <v>43676</v>
      </c>
      <c r="D416" s="79">
        <v>866132</v>
      </c>
      <c r="E416" s="23">
        <f t="shared" si="15"/>
        <v>43768</v>
      </c>
      <c r="F416" s="82" t="s">
        <v>1519</v>
      </c>
      <c r="G416" s="56"/>
    </row>
    <row r="417" spans="1:7" ht="66" x14ac:dyDescent="0.3">
      <c r="A417" s="69" t="s">
        <v>620</v>
      </c>
      <c r="B417" s="80">
        <v>45</v>
      </c>
      <c r="C417" s="68">
        <v>43676</v>
      </c>
      <c r="D417" s="79">
        <v>866136</v>
      </c>
      <c r="E417" s="23">
        <f t="shared" si="15"/>
        <v>43768</v>
      </c>
      <c r="F417" s="82" t="s">
        <v>1520</v>
      </c>
      <c r="G417" s="56"/>
    </row>
    <row r="418" spans="1:7" ht="66" x14ac:dyDescent="0.3">
      <c r="A418" s="69" t="s">
        <v>623</v>
      </c>
      <c r="B418" s="80">
        <v>15</v>
      </c>
      <c r="C418" s="68">
        <v>43678</v>
      </c>
      <c r="D418" s="79">
        <v>866296</v>
      </c>
      <c r="E418" s="23">
        <f t="shared" si="15"/>
        <v>43770</v>
      </c>
      <c r="F418" s="82" t="s">
        <v>1523</v>
      </c>
      <c r="G418" s="56"/>
    </row>
    <row r="419" spans="1:7" ht="66" x14ac:dyDescent="0.3">
      <c r="A419" s="69" t="s">
        <v>625</v>
      </c>
      <c r="B419" s="80">
        <v>375</v>
      </c>
      <c r="C419" s="68">
        <v>43678</v>
      </c>
      <c r="D419" s="79">
        <v>866304</v>
      </c>
      <c r="E419" s="23">
        <f t="shared" si="15"/>
        <v>43770</v>
      </c>
      <c r="F419" s="82" t="s">
        <v>1525</v>
      </c>
      <c r="G419" s="56"/>
    </row>
    <row r="420" spans="1:7" ht="66" x14ac:dyDescent="0.3">
      <c r="A420" s="69" t="s">
        <v>626</v>
      </c>
      <c r="B420" s="80">
        <v>225</v>
      </c>
      <c r="C420" s="68">
        <v>43678</v>
      </c>
      <c r="D420" s="79">
        <v>866324</v>
      </c>
      <c r="E420" s="23">
        <f t="shared" si="15"/>
        <v>43770</v>
      </c>
      <c r="F420" s="82" t="s">
        <v>1526</v>
      </c>
      <c r="G420" s="56"/>
    </row>
    <row r="421" spans="1:7" ht="66" x14ac:dyDescent="0.3">
      <c r="A421" s="69" t="s">
        <v>627</v>
      </c>
      <c r="B421" s="80">
        <v>30</v>
      </c>
      <c r="C421" s="68">
        <v>43678</v>
      </c>
      <c r="D421" s="79">
        <v>866325</v>
      </c>
      <c r="E421" s="23">
        <f t="shared" si="15"/>
        <v>43770</v>
      </c>
      <c r="F421" s="82" t="s">
        <v>1527</v>
      </c>
      <c r="G421" s="56"/>
    </row>
    <row r="422" spans="1:7" ht="66" x14ac:dyDescent="0.3">
      <c r="A422" s="69" t="s">
        <v>38</v>
      </c>
      <c r="B422" s="80">
        <v>7.5</v>
      </c>
      <c r="C422" s="68">
        <v>43676</v>
      </c>
      <c r="D422" s="79">
        <v>865319</v>
      </c>
      <c r="E422" s="23">
        <f t="shared" si="15"/>
        <v>43768</v>
      </c>
      <c r="F422" s="82" t="s">
        <v>1530</v>
      </c>
      <c r="G422" s="56"/>
    </row>
    <row r="423" spans="1:7" ht="66" x14ac:dyDescent="0.3">
      <c r="A423" s="69" t="s">
        <v>38</v>
      </c>
      <c r="B423" s="80">
        <v>7.5</v>
      </c>
      <c r="C423" s="68">
        <v>43676</v>
      </c>
      <c r="D423" s="79">
        <v>865326</v>
      </c>
      <c r="E423" s="23">
        <f t="shared" si="15"/>
        <v>43768</v>
      </c>
      <c r="F423" s="82" t="s">
        <v>1531</v>
      </c>
      <c r="G423" s="56"/>
    </row>
    <row r="424" spans="1:7" ht="66" x14ac:dyDescent="0.3">
      <c r="A424" s="69" t="s">
        <v>38</v>
      </c>
      <c r="B424" s="80">
        <v>7.5</v>
      </c>
      <c r="C424" s="68">
        <v>43676</v>
      </c>
      <c r="D424" s="79">
        <v>865328</v>
      </c>
      <c r="E424" s="23">
        <f t="shared" si="15"/>
        <v>43768</v>
      </c>
      <c r="F424" s="82" t="s">
        <v>1532</v>
      </c>
      <c r="G424" s="56"/>
    </row>
    <row r="425" spans="1:7" ht="66" x14ac:dyDescent="0.3">
      <c r="A425" s="69" t="s">
        <v>631</v>
      </c>
      <c r="B425" s="80">
        <v>375</v>
      </c>
      <c r="C425" s="68">
        <v>43676</v>
      </c>
      <c r="D425" s="79">
        <v>865336</v>
      </c>
      <c r="E425" s="23">
        <f t="shared" ref="E425:E465" si="16">C425+90+2</f>
        <v>43768</v>
      </c>
      <c r="F425" s="82" t="s">
        <v>1534</v>
      </c>
      <c r="G425" s="56"/>
    </row>
    <row r="426" spans="1:7" ht="66" x14ac:dyDescent="0.3">
      <c r="A426" s="69" t="s">
        <v>38</v>
      </c>
      <c r="B426" s="80">
        <v>7.5</v>
      </c>
      <c r="C426" s="68">
        <v>43676</v>
      </c>
      <c r="D426" s="79">
        <v>865378</v>
      </c>
      <c r="E426" s="23">
        <f t="shared" si="16"/>
        <v>43768</v>
      </c>
      <c r="F426" s="82" t="s">
        <v>1535</v>
      </c>
      <c r="G426" s="56"/>
    </row>
    <row r="427" spans="1:7" ht="66" x14ac:dyDescent="0.3">
      <c r="A427" s="69" t="s">
        <v>38</v>
      </c>
      <c r="B427" s="80">
        <v>7.5</v>
      </c>
      <c r="C427" s="68">
        <v>43676</v>
      </c>
      <c r="D427" s="79">
        <v>865385</v>
      </c>
      <c r="E427" s="23">
        <f t="shared" si="16"/>
        <v>43768</v>
      </c>
      <c r="F427" s="82" t="s">
        <v>1536</v>
      </c>
      <c r="G427" s="56"/>
    </row>
    <row r="428" spans="1:7" ht="66" x14ac:dyDescent="0.3">
      <c r="A428" s="69" t="s">
        <v>38</v>
      </c>
      <c r="B428" s="80">
        <v>7.5</v>
      </c>
      <c r="C428" s="68">
        <v>43676</v>
      </c>
      <c r="D428" s="79">
        <v>865390</v>
      </c>
      <c r="E428" s="23">
        <f t="shared" si="16"/>
        <v>43768</v>
      </c>
      <c r="F428" s="82" t="s">
        <v>1537</v>
      </c>
      <c r="G428" s="56"/>
    </row>
    <row r="429" spans="1:7" ht="66" x14ac:dyDescent="0.3">
      <c r="A429" s="69" t="s">
        <v>38</v>
      </c>
      <c r="B429" s="80">
        <v>7.5</v>
      </c>
      <c r="C429" s="68">
        <v>43676</v>
      </c>
      <c r="D429" s="79">
        <v>865398</v>
      </c>
      <c r="E429" s="23">
        <f t="shared" si="16"/>
        <v>43768</v>
      </c>
      <c r="F429" s="82" t="s">
        <v>1538</v>
      </c>
      <c r="G429" s="56"/>
    </row>
    <row r="430" spans="1:7" ht="66" x14ac:dyDescent="0.3">
      <c r="A430" s="69" t="s">
        <v>38</v>
      </c>
      <c r="B430" s="80">
        <v>7.5</v>
      </c>
      <c r="C430" s="68">
        <v>43676</v>
      </c>
      <c r="D430" s="79">
        <v>865400</v>
      </c>
      <c r="E430" s="23">
        <f t="shared" si="16"/>
        <v>43768</v>
      </c>
      <c r="F430" s="82" t="s">
        <v>1539</v>
      </c>
      <c r="G430" s="56"/>
    </row>
    <row r="431" spans="1:7" ht="66" x14ac:dyDescent="0.3">
      <c r="A431" s="69" t="s">
        <v>38</v>
      </c>
      <c r="B431" s="80">
        <v>7.5</v>
      </c>
      <c r="C431" s="68">
        <v>43676</v>
      </c>
      <c r="D431" s="79">
        <v>865402</v>
      </c>
      <c r="E431" s="23">
        <f t="shared" si="16"/>
        <v>43768</v>
      </c>
      <c r="F431" s="82" t="s">
        <v>1540</v>
      </c>
      <c r="G431" s="56"/>
    </row>
    <row r="432" spans="1:7" ht="66" x14ac:dyDescent="0.3">
      <c r="A432" s="69" t="s">
        <v>38</v>
      </c>
      <c r="B432" s="80">
        <v>7.5</v>
      </c>
      <c r="C432" s="68">
        <v>43676</v>
      </c>
      <c r="D432" s="79">
        <v>865415</v>
      </c>
      <c r="E432" s="23">
        <f t="shared" si="16"/>
        <v>43768</v>
      </c>
      <c r="F432" s="82" t="s">
        <v>1541</v>
      </c>
      <c r="G432" s="56"/>
    </row>
    <row r="433" spans="1:7" ht="66" x14ac:dyDescent="0.3">
      <c r="A433" s="69" t="s">
        <v>38</v>
      </c>
      <c r="B433" s="80">
        <v>7.5</v>
      </c>
      <c r="C433" s="68">
        <v>43676</v>
      </c>
      <c r="D433" s="79">
        <v>865432</v>
      </c>
      <c r="E433" s="23">
        <f t="shared" si="16"/>
        <v>43768</v>
      </c>
      <c r="F433" s="82" t="s">
        <v>1542</v>
      </c>
      <c r="G433" s="56"/>
    </row>
    <row r="434" spans="1:7" ht="66" x14ac:dyDescent="0.3">
      <c r="A434" s="69" t="s">
        <v>632</v>
      </c>
      <c r="B434" s="80">
        <v>375</v>
      </c>
      <c r="C434" s="68">
        <v>43676</v>
      </c>
      <c r="D434" s="79">
        <v>865461</v>
      </c>
      <c r="E434" s="23">
        <f t="shared" si="16"/>
        <v>43768</v>
      </c>
      <c r="F434" s="82" t="s">
        <v>1543</v>
      </c>
      <c r="G434" s="56"/>
    </row>
    <row r="435" spans="1:7" ht="66" x14ac:dyDescent="0.3">
      <c r="A435" s="69" t="s">
        <v>633</v>
      </c>
      <c r="B435" s="80">
        <v>375</v>
      </c>
      <c r="C435" s="68">
        <v>43676</v>
      </c>
      <c r="D435" s="79">
        <v>865466</v>
      </c>
      <c r="E435" s="23">
        <f t="shared" si="16"/>
        <v>43768</v>
      </c>
      <c r="F435" s="82" t="s">
        <v>1544</v>
      </c>
      <c r="G435" s="56"/>
    </row>
    <row r="436" spans="1:7" ht="66" x14ac:dyDescent="0.3">
      <c r="A436" s="69" t="s">
        <v>636</v>
      </c>
      <c r="B436" s="80">
        <v>375</v>
      </c>
      <c r="C436" s="68">
        <v>43676</v>
      </c>
      <c r="D436" s="79">
        <v>865498</v>
      </c>
      <c r="E436" s="23">
        <f t="shared" si="16"/>
        <v>43768</v>
      </c>
      <c r="F436" s="82" t="s">
        <v>1547</v>
      </c>
      <c r="G436" s="56"/>
    </row>
    <row r="437" spans="1:7" ht="66" x14ac:dyDescent="0.3">
      <c r="A437" s="69" t="s">
        <v>637</v>
      </c>
      <c r="B437" s="80">
        <v>375</v>
      </c>
      <c r="C437" s="68">
        <v>43676</v>
      </c>
      <c r="D437" s="79">
        <v>865500</v>
      </c>
      <c r="E437" s="23">
        <f t="shared" si="16"/>
        <v>43768</v>
      </c>
      <c r="F437" s="82" t="s">
        <v>1548</v>
      </c>
      <c r="G437" s="56"/>
    </row>
    <row r="438" spans="1:7" ht="66" x14ac:dyDescent="0.3">
      <c r="A438" s="69" t="s">
        <v>642</v>
      </c>
      <c r="B438" s="80">
        <v>375</v>
      </c>
      <c r="C438" s="68">
        <v>43676</v>
      </c>
      <c r="D438" s="79">
        <v>865524</v>
      </c>
      <c r="E438" s="23">
        <f t="shared" si="16"/>
        <v>43768</v>
      </c>
      <c r="F438" s="82" t="s">
        <v>1553</v>
      </c>
      <c r="G438" s="56"/>
    </row>
    <row r="439" spans="1:7" ht="66" x14ac:dyDescent="0.3">
      <c r="A439" s="69" t="s">
        <v>643</v>
      </c>
      <c r="B439" s="80">
        <v>375</v>
      </c>
      <c r="C439" s="68">
        <v>43676</v>
      </c>
      <c r="D439" s="79">
        <v>865533</v>
      </c>
      <c r="E439" s="23">
        <f t="shared" si="16"/>
        <v>43768</v>
      </c>
      <c r="F439" s="82" t="s">
        <v>1554</v>
      </c>
      <c r="G439" s="56"/>
    </row>
    <row r="440" spans="1:7" ht="66" x14ac:dyDescent="0.3">
      <c r="A440" s="69" t="s">
        <v>644</v>
      </c>
      <c r="B440" s="80">
        <v>375</v>
      </c>
      <c r="C440" s="68">
        <v>43676</v>
      </c>
      <c r="D440" s="79">
        <v>865550</v>
      </c>
      <c r="E440" s="23">
        <f t="shared" si="16"/>
        <v>43768</v>
      </c>
      <c r="F440" s="82" t="s">
        <v>1555</v>
      </c>
      <c r="G440" s="56"/>
    </row>
    <row r="441" spans="1:7" ht="66" x14ac:dyDescent="0.3">
      <c r="A441" s="69" t="s">
        <v>645</v>
      </c>
      <c r="B441" s="80">
        <v>375</v>
      </c>
      <c r="C441" s="68">
        <v>43676</v>
      </c>
      <c r="D441" s="79">
        <v>865564</v>
      </c>
      <c r="E441" s="23">
        <f t="shared" si="16"/>
        <v>43768</v>
      </c>
      <c r="F441" s="82" t="s">
        <v>1556</v>
      </c>
      <c r="G441" s="56"/>
    </row>
    <row r="442" spans="1:7" ht="66" x14ac:dyDescent="0.3">
      <c r="A442" s="69" t="s">
        <v>646</v>
      </c>
      <c r="B442" s="80">
        <v>375</v>
      </c>
      <c r="C442" s="68">
        <v>43676</v>
      </c>
      <c r="D442" s="79">
        <v>865578</v>
      </c>
      <c r="E442" s="23">
        <f t="shared" si="16"/>
        <v>43768</v>
      </c>
      <c r="F442" s="82" t="s">
        <v>1557</v>
      </c>
      <c r="G442" s="56"/>
    </row>
    <row r="443" spans="1:7" ht="66" x14ac:dyDescent="0.3">
      <c r="A443" s="69" t="s">
        <v>648</v>
      </c>
      <c r="B443" s="80">
        <v>375</v>
      </c>
      <c r="C443" s="68">
        <v>43676</v>
      </c>
      <c r="D443" s="79">
        <v>865603</v>
      </c>
      <c r="E443" s="23">
        <f t="shared" si="16"/>
        <v>43768</v>
      </c>
      <c r="F443" s="82" t="s">
        <v>1559</v>
      </c>
      <c r="G443" s="56"/>
    </row>
    <row r="444" spans="1:7" ht="66" x14ac:dyDescent="0.3">
      <c r="A444" s="69" t="s">
        <v>649</v>
      </c>
      <c r="B444" s="80">
        <v>750</v>
      </c>
      <c r="C444" s="68">
        <v>43676</v>
      </c>
      <c r="D444" s="79">
        <v>865610</v>
      </c>
      <c r="E444" s="23">
        <f t="shared" si="16"/>
        <v>43768</v>
      </c>
      <c r="F444" s="82" t="s">
        <v>1560</v>
      </c>
      <c r="G444" s="56"/>
    </row>
    <row r="445" spans="1:7" ht="66" x14ac:dyDescent="0.3">
      <c r="A445" s="69" t="s">
        <v>650</v>
      </c>
      <c r="B445" s="80">
        <v>750</v>
      </c>
      <c r="C445" s="68">
        <v>43676</v>
      </c>
      <c r="D445" s="79">
        <v>865649</v>
      </c>
      <c r="E445" s="23">
        <f t="shared" si="16"/>
        <v>43768</v>
      </c>
      <c r="F445" s="82" t="s">
        <v>1561</v>
      </c>
      <c r="G445" s="56"/>
    </row>
    <row r="446" spans="1:7" ht="66" x14ac:dyDescent="0.3">
      <c r="A446" s="69" t="s">
        <v>651</v>
      </c>
      <c r="B446" s="80">
        <v>375</v>
      </c>
      <c r="C446" s="68">
        <v>43676</v>
      </c>
      <c r="D446" s="79">
        <v>865654</v>
      </c>
      <c r="E446" s="23">
        <f t="shared" si="16"/>
        <v>43768</v>
      </c>
      <c r="F446" s="82" t="s">
        <v>1562</v>
      </c>
      <c r="G446" s="56"/>
    </row>
    <row r="447" spans="1:7" ht="66" x14ac:dyDescent="0.3">
      <c r="A447" s="69" t="s">
        <v>653</v>
      </c>
      <c r="B447" s="80">
        <v>375</v>
      </c>
      <c r="C447" s="68">
        <v>43676</v>
      </c>
      <c r="D447" s="79">
        <v>865673</v>
      </c>
      <c r="E447" s="23">
        <f t="shared" si="16"/>
        <v>43768</v>
      </c>
      <c r="F447" s="82" t="s">
        <v>1564</v>
      </c>
      <c r="G447" s="56"/>
    </row>
    <row r="448" spans="1:7" ht="66" x14ac:dyDescent="0.3">
      <c r="A448" s="69" t="s">
        <v>655</v>
      </c>
      <c r="B448" s="80">
        <v>375</v>
      </c>
      <c r="C448" s="68">
        <v>43676</v>
      </c>
      <c r="D448" s="79">
        <v>865680</v>
      </c>
      <c r="E448" s="23">
        <f t="shared" si="16"/>
        <v>43768</v>
      </c>
      <c r="F448" s="82" t="s">
        <v>1566</v>
      </c>
      <c r="G448" s="56"/>
    </row>
    <row r="449" spans="1:7" ht="66" x14ac:dyDescent="0.3">
      <c r="A449" s="69" t="s">
        <v>660</v>
      </c>
      <c r="B449" s="80">
        <v>375</v>
      </c>
      <c r="C449" s="68">
        <v>43676</v>
      </c>
      <c r="D449" s="79">
        <v>865717</v>
      </c>
      <c r="E449" s="23">
        <f t="shared" si="16"/>
        <v>43768</v>
      </c>
      <c r="F449" s="82" t="s">
        <v>1571</v>
      </c>
      <c r="G449" s="56"/>
    </row>
    <row r="450" spans="1:7" ht="66" x14ac:dyDescent="0.3">
      <c r="A450" s="69" t="s">
        <v>662</v>
      </c>
      <c r="B450" s="80">
        <v>375</v>
      </c>
      <c r="C450" s="68">
        <v>43676</v>
      </c>
      <c r="D450" s="79">
        <v>865726</v>
      </c>
      <c r="E450" s="23">
        <f t="shared" si="16"/>
        <v>43768</v>
      </c>
      <c r="F450" s="82" t="s">
        <v>1573</v>
      </c>
      <c r="G450" s="56"/>
    </row>
    <row r="451" spans="1:7" ht="66" x14ac:dyDescent="0.3">
      <c r="A451" s="69" t="s">
        <v>663</v>
      </c>
      <c r="B451" s="80">
        <v>375</v>
      </c>
      <c r="C451" s="68">
        <v>43676</v>
      </c>
      <c r="D451" s="79">
        <v>865734</v>
      </c>
      <c r="E451" s="23">
        <f t="shared" si="16"/>
        <v>43768</v>
      </c>
      <c r="F451" s="82" t="s">
        <v>1574</v>
      </c>
      <c r="G451" s="56"/>
    </row>
    <row r="452" spans="1:7" ht="66" x14ac:dyDescent="0.3">
      <c r="A452" s="69" t="s">
        <v>663</v>
      </c>
      <c r="B452" s="80">
        <v>375</v>
      </c>
      <c r="C452" s="68">
        <v>43676</v>
      </c>
      <c r="D452" s="79">
        <v>865737</v>
      </c>
      <c r="E452" s="23">
        <f t="shared" si="16"/>
        <v>43768</v>
      </c>
      <c r="F452" s="82" t="s">
        <v>1575</v>
      </c>
      <c r="G452" s="56"/>
    </row>
    <row r="453" spans="1:7" ht="66" x14ac:dyDescent="0.3">
      <c r="A453" s="69" t="s">
        <v>667</v>
      </c>
      <c r="B453" s="80">
        <v>375</v>
      </c>
      <c r="C453" s="68">
        <v>43676</v>
      </c>
      <c r="D453" s="79">
        <v>865749</v>
      </c>
      <c r="E453" s="23">
        <f t="shared" si="16"/>
        <v>43768</v>
      </c>
      <c r="F453" s="82" t="s">
        <v>1579</v>
      </c>
      <c r="G453" s="56"/>
    </row>
    <row r="454" spans="1:7" ht="66" x14ac:dyDescent="0.3">
      <c r="A454" s="69" t="s">
        <v>669</v>
      </c>
      <c r="B454" s="80">
        <v>375</v>
      </c>
      <c r="C454" s="68">
        <v>43676</v>
      </c>
      <c r="D454" s="79">
        <v>865754</v>
      </c>
      <c r="E454" s="23">
        <f t="shared" si="16"/>
        <v>43768</v>
      </c>
      <c r="F454" s="82" t="s">
        <v>1581</v>
      </c>
      <c r="G454" s="56"/>
    </row>
    <row r="455" spans="1:7" ht="66" x14ac:dyDescent="0.3">
      <c r="A455" s="69" t="s">
        <v>672</v>
      </c>
      <c r="B455" s="80">
        <v>750</v>
      </c>
      <c r="C455" s="68">
        <v>43676</v>
      </c>
      <c r="D455" s="79">
        <v>865772</v>
      </c>
      <c r="E455" s="23">
        <f t="shared" si="16"/>
        <v>43768</v>
      </c>
      <c r="F455" s="82" t="s">
        <v>1584</v>
      </c>
      <c r="G455" s="56"/>
    </row>
    <row r="456" spans="1:7" ht="66" x14ac:dyDescent="0.3">
      <c r="A456" s="69" t="s">
        <v>674</v>
      </c>
      <c r="B456" s="80">
        <v>750</v>
      </c>
      <c r="C456" s="68">
        <v>43676</v>
      </c>
      <c r="D456" s="79">
        <v>865781</v>
      </c>
      <c r="E456" s="23">
        <f t="shared" si="16"/>
        <v>43768</v>
      </c>
      <c r="F456" s="82" t="s">
        <v>1586</v>
      </c>
      <c r="G456" s="56"/>
    </row>
    <row r="457" spans="1:7" ht="66" x14ac:dyDescent="0.3">
      <c r="A457" s="69" t="s">
        <v>675</v>
      </c>
      <c r="B457" s="80">
        <v>375</v>
      </c>
      <c r="C457" s="68">
        <v>43676</v>
      </c>
      <c r="D457" s="79">
        <v>865785</v>
      </c>
      <c r="E457" s="23">
        <f t="shared" si="16"/>
        <v>43768</v>
      </c>
      <c r="F457" s="82" t="s">
        <v>1587</v>
      </c>
      <c r="G457" s="56"/>
    </row>
    <row r="458" spans="1:7" ht="66" x14ac:dyDescent="0.3">
      <c r="A458" s="69" t="s">
        <v>676</v>
      </c>
      <c r="B458" s="80">
        <v>375</v>
      </c>
      <c r="C458" s="68">
        <v>43676</v>
      </c>
      <c r="D458" s="79">
        <v>865795</v>
      </c>
      <c r="E458" s="23">
        <f t="shared" si="16"/>
        <v>43768</v>
      </c>
      <c r="F458" s="82" t="s">
        <v>1588</v>
      </c>
      <c r="G458" s="56"/>
    </row>
    <row r="459" spans="1:7" ht="66" x14ac:dyDescent="0.3">
      <c r="A459" s="69" t="s">
        <v>677</v>
      </c>
      <c r="B459" s="80">
        <v>375</v>
      </c>
      <c r="C459" s="68">
        <v>43676</v>
      </c>
      <c r="D459" s="79">
        <v>865800</v>
      </c>
      <c r="E459" s="23">
        <f t="shared" si="16"/>
        <v>43768</v>
      </c>
      <c r="F459" s="82" t="s">
        <v>1589</v>
      </c>
      <c r="G459" s="56"/>
    </row>
    <row r="460" spans="1:7" ht="66" x14ac:dyDescent="0.3">
      <c r="A460" s="69" t="s">
        <v>678</v>
      </c>
      <c r="B460" s="80">
        <v>375</v>
      </c>
      <c r="C460" s="68">
        <v>43676</v>
      </c>
      <c r="D460" s="79">
        <v>865802</v>
      </c>
      <c r="E460" s="23">
        <f t="shared" si="16"/>
        <v>43768</v>
      </c>
      <c r="F460" s="82" t="s">
        <v>1590</v>
      </c>
      <c r="G460" s="56"/>
    </row>
    <row r="461" spans="1:7" ht="66" x14ac:dyDescent="0.3">
      <c r="A461" s="69" t="s">
        <v>679</v>
      </c>
      <c r="B461" s="80">
        <v>375</v>
      </c>
      <c r="C461" s="68">
        <v>43676</v>
      </c>
      <c r="D461" s="79">
        <v>865829</v>
      </c>
      <c r="E461" s="23">
        <f t="shared" si="16"/>
        <v>43768</v>
      </c>
      <c r="F461" s="82" t="s">
        <v>1591</v>
      </c>
      <c r="G461" s="56"/>
    </row>
    <row r="462" spans="1:7" ht="66" x14ac:dyDescent="0.3">
      <c r="A462" s="69" t="s">
        <v>680</v>
      </c>
      <c r="B462" s="80">
        <v>375</v>
      </c>
      <c r="C462" s="68">
        <v>43676</v>
      </c>
      <c r="D462" s="79">
        <v>865834</v>
      </c>
      <c r="E462" s="23">
        <f t="shared" si="16"/>
        <v>43768</v>
      </c>
      <c r="F462" s="82" t="s">
        <v>1592</v>
      </c>
      <c r="G462" s="56"/>
    </row>
    <row r="463" spans="1:7" ht="66" x14ac:dyDescent="0.3">
      <c r="A463" s="69" t="s">
        <v>681</v>
      </c>
      <c r="B463" s="80">
        <v>375</v>
      </c>
      <c r="C463" s="68">
        <v>43676</v>
      </c>
      <c r="D463" s="79">
        <v>865850</v>
      </c>
      <c r="E463" s="23">
        <f t="shared" si="16"/>
        <v>43768</v>
      </c>
      <c r="F463" s="82" t="s">
        <v>1593</v>
      </c>
      <c r="G463" s="56"/>
    </row>
    <row r="464" spans="1:7" ht="66" x14ac:dyDescent="0.3">
      <c r="A464" s="69" t="s">
        <v>682</v>
      </c>
      <c r="B464" s="80">
        <v>375</v>
      </c>
      <c r="C464" s="68">
        <v>43676</v>
      </c>
      <c r="D464" s="79">
        <v>865855</v>
      </c>
      <c r="E464" s="23">
        <f t="shared" si="16"/>
        <v>43768</v>
      </c>
      <c r="F464" s="82" t="s">
        <v>1594</v>
      </c>
      <c r="G464" s="56"/>
    </row>
    <row r="465" spans="1:7" ht="66" x14ac:dyDescent="0.3">
      <c r="A465" s="69" t="s">
        <v>685</v>
      </c>
      <c r="B465" s="80">
        <v>375</v>
      </c>
      <c r="C465" s="68">
        <v>43676</v>
      </c>
      <c r="D465" s="79">
        <v>865881</v>
      </c>
      <c r="E465" s="23">
        <f t="shared" si="16"/>
        <v>43768</v>
      </c>
      <c r="F465" s="82" t="s">
        <v>1597</v>
      </c>
      <c r="G465" s="56"/>
    </row>
    <row r="466" spans="1:7" ht="66" x14ac:dyDescent="0.3">
      <c r="A466" s="69" t="s">
        <v>686</v>
      </c>
      <c r="B466" s="80">
        <v>2250</v>
      </c>
      <c r="C466" s="68">
        <v>43676</v>
      </c>
      <c r="D466" s="79">
        <v>865895</v>
      </c>
      <c r="E466" s="23">
        <f t="shared" ref="E466:E482" si="17">C466+90+2</f>
        <v>43768</v>
      </c>
      <c r="F466" s="82" t="s">
        <v>1598</v>
      </c>
      <c r="G466" s="56"/>
    </row>
    <row r="467" spans="1:7" ht="66" x14ac:dyDescent="0.3">
      <c r="A467" s="69" t="s">
        <v>688</v>
      </c>
      <c r="B467" s="80">
        <v>750</v>
      </c>
      <c r="C467" s="68">
        <v>43676</v>
      </c>
      <c r="D467" s="79">
        <v>865913</v>
      </c>
      <c r="E467" s="23">
        <f t="shared" si="17"/>
        <v>43768</v>
      </c>
      <c r="F467" s="82" t="s">
        <v>1602</v>
      </c>
      <c r="G467" s="56"/>
    </row>
    <row r="468" spans="1:7" ht="66" x14ac:dyDescent="0.3">
      <c r="A468" s="69" t="s">
        <v>689</v>
      </c>
      <c r="B468" s="80">
        <v>7.5</v>
      </c>
      <c r="C468" s="68">
        <v>43676</v>
      </c>
      <c r="D468" s="79">
        <v>865917</v>
      </c>
      <c r="E468" s="23">
        <f t="shared" si="17"/>
        <v>43768</v>
      </c>
      <c r="F468" s="82" t="s">
        <v>1603</v>
      </c>
      <c r="G468" s="56"/>
    </row>
    <row r="469" spans="1:7" ht="66" x14ac:dyDescent="0.3">
      <c r="A469" s="69" t="s">
        <v>690</v>
      </c>
      <c r="B469" s="80">
        <v>375</v>
      </c>
      <c r="C469" s="68">
        <v>43676</v>
      </c>
      <c r="D469" s="79">
        <v>865949</v>
      </c>
      <c r="E469" s="23">
        <f t="shared" si="17"/>
        <v>43768</v>
      </c>
      <c r="F469" s="82" t="s">
        <v>1604</v>
      </c>
      <c r="G469" s="56"/>
    </row>
    <row r="470" spans="1:7" ht="66" x14ac:dyDescent="0.3">
      <c r="A470" s="69" t="s">
        <v>691</v>
      </c>
      <c r="B470" s="80">
        <v>2625</v>
      </c>
      <c r="C470" s="68">
        <v>43676</v>
      </c>
      <c r="D470" s="79">
        <v>865950</v>
      </c>
      <c r="E470" s="23">
        <f t="shared" si="17"/>
        <v>43768</v>
      </c>
      <c r="F470" s="82" t="s">
        <v>1605</v>
      </c>
      <c r="G470" s="56"/>
    </row>
    <row r="471" spans="1:7" ht="66" x14ac:dyDescent="0.3">
      <c r="A471" s="69" t="s">
        <v>199</v>
      </c>
      <c r="B471" s="80">
        <v>7.5</v>
      </c>
      <c r="C471" s="68">
        <v>43676</v>
      </c>
      <c r="D471" s="79">
        <v>865957</v>
      </c>
      <c r="E471" s="23">
        <f t="shared" si="17"/>
        <v>43768</v>
      </c>
      <c r="F471" s="82" t="s">
        <v>1606</v>
      </c>
      <c r="G471" s="56"/>
    </row>
    <row r="472" spans="1:7" ht="66" x14ac:dyDescent="0.3">
      <c r="A472" s="69" t="s">
        <v>692</v>
      </c>
      <c r="B472" s="80">
        <v>187.5</v>
      </c>
      <c r="C472" s="68">
        <v>43676</v>
      </c>
      <c r="D472" s="79">
        <v>865990</v>
      </c>
      <c r="E472" s="23">
        <f t="shared" si="17"/>
        <v>43768</v>
      </c>
      <c r="F472" s="82" t="s">
        <v>1607</v>
      </c>
      <c r="G472" s="56"/>
    </row>
    <row r="473" spans="1:7" ht="66" x14ac:dyDescent="0.3">
      <c r="A473" s="69" t="s">
        <v>289</v>
      </c>
      <c r="B473" s="80">
        <v>1.5</v>
      </c>
      <c r="C473" s="68">
        <v>43676</v>
      </c>
      <c r="D473" s="79">
        <v>865994</v>
      </c>
      <c r="E473" s="23">
        <f t="shared" si="17"/>
        <v>43768</v>
      </c>
      <c r="F473" s="82" t="s">
        <v>1608</v>
      </c>
      <c r="G473" s="56"/>
    </row>
    <row r="474" spans="1:7" ht="66" x14ac:dyDescent="0.3">
      <c r="A474" s="69" t="s">
        <v>697</v>
      </c>
      <c r="B474" s="80">
        <v>375</v>
      </c>
      <c r="C474" s="68">
        <v>43676</v>
      </c>
      <c r="D474" s="79">
        <v>866016</v>
      </c>
      <c r="E474" s="23">
        <f t="shared" si="17"/>
        <v>43768</v>
      </c>
      <c r="F474" s="82" t="s">
        <v>1613</v>
      </c>
      <c r="G474" s="56"/>
    </row>
    <row r="475" spans="1:7" ht="66" x14ac:dyDescent="0.3">
      <c r="A475" s="69" t="s">
        <v>698</v>
      </c>
      <c r="B475" s="80">
        <v>1.5</v>
      </c>
      <c r="C475" s="68">
        <v>43676</v>
      </c>
      <c r="D475" s="79">
        <v>866021</v>
      </c>
      <c r="E475" s="23">
        <f t="shared" si="17"/>
        <v>43768</v>
      </c>
      <c r="F475" s="82" t="s">
        <v>1614</v>
      </c>
      <c r="G475" s="56"/>
    </row>
    <row r="476" spans="1:7" ht="66" x14ac:dyDescent="0.3">
      <c r="A476" s="69" t="s">
        <v>699</v>
      </c>
      <c r="B476" s="80">
        <v>7.5</v>
      </c>
      <c r="C476" s="68">
        <v>43676</v>
      </c>
      <c r="D476" s="79">
        <v>866023</v>
      </c>
      <c r="E476" s="23">
        <f t="shared" si="17"/>
        <v>43768</v>
      </c>
      <c r="F476" s="82" t="s">
        <v>1615</v>
      </c>
      <c r="G476" s="56"/>
    </row>
    <row r="477" spans="1:7" ht="66" x14ac:dyDescent="0.3">
      <c r="A477" s="69" t="s">
        <v>703</v>
      </c>
      <c r="B477" s="80">
        <v>103.5</v>
      </c>
      <c r="C477" s="68">
        <v>43676</v>
      </c>
      <c r="D477" s="79">
        <v>866036</v>
      </c>
      <c r="E477" s="23">
        <f t="shared" si="17"/>
        <v>43768</v>
      </c>
      <c r="F477" s="82" t="s">
        <v>1619</v>
      </c>
      <c r="G477" s="56"/>
    </row>
    <row r="478" spans="1:7" ht="66" x14ac:dyDescent="0.3">
      <c r="A478" s="69" t="s">
        <v>705</v>
      </c>
      <c r="B478" s="80">
        <v>13.5</v>
      </c>
      <c r="C478" s="68">
        <v>43676</v>
      </c>
      <c r="D478" s="79">
        <v>866058</v>
      </c>
      <c r="E478" s="23">
        <f t="shared" si="17"/>
        <v>43768</v>
      </c>
      <c r="F478" s="82" t="s">
        <v>1621</v>
      </c>
      <c r="G478" s="56"/>
    </row>
    <row r="479" spans="1:7" ht="66" x14ac:dyDescent="0.3">
      <c r="A479" s="69" t="s">
        <v>706</v>
      </c>
      <c r="B479" s="80">
        <v>750</v>
      </c>
      <c r="C479" s="68">
        <v>43676</v>
      </c>
      <c r="D479" s="79">
        <v>866063</v>
      </c>
      <c r="E479" s="23">
        <f t="shared" si="17"/>
        <v>43768</v>
      </c>
      <c r="F479" s="82" t="s">
        <v>1622</v>
      </c>
      <c r="G479" s="56"/>
    </row>
    <row r="480" spans="1:7" ht="66" x14ac:dyDescent="0.3">
      <c r="A480" s="69" t="s">
        <v>709</v>
      </c>
      <c r="B480" s="80">
        <v>7.5</v>
      </c>
      <c r="C480" s="68">
        <v>43676</v>
      </c>
      <c r="D480" s="79">
        <v>866110</v>
      </c>
      <c r="E480" s="23">
        <f t="shared" si="17"/>
        <v>43768</v>
      </c>
      <c r="F480" s="82" t="s">
        <v>1625</v>
      </c>
      <c r="G480" s="56"/>
    </row>
    <row r="481" spans="1:7" ht="66" x14ac:dyDescent="0.3">
      <c r="A481" s="69" t="s">
        <v>710</v>
      </c>
      <c r="B481" s="80">
        <v>750</v>
      </c>
      <c r="C481" s="68">
        <v>43676</v>
      </c>
      <c r="D481" s="79">
        <v>866117</v>
      </c>
      <c r="E481" s="23">
        <f t="shared" si="17"/>
        <v>43768</v>
      </c>
      <c r="F481" s="82" t="s">
        <v>1626</v>
      </c>
      <c r="G481" s="56"/>
    </row>
    <row r="482" spans="1:7" ht="66" x14ac:dyDescent="0.3">
      <c r="A482" s="69" t="s">
        <v>711</v>
      </c>
      <c r="B482" s="80">
        <v>1.5</v>
      </c>
      <c r="C482" s="68">
        <v>43676</v>
      </c>
      <c r="D482" s="79">
        <v>866125</v>
      </c>
      <c r="E482" s="23">
        <f t="shared" si="17"/>
        <v>43768</v>
      </c>
      <c r="F482" s="82" t="s">
        <v>1627</v>
      </c>
      <c r="G482" s="56"/>
    </row>
    <row r="483" spans="1:7" ht="66" x14ac:dyDescent="0.3">
      <c r="A483" s="69" t="s">
        <v>715</v>
      </c>
      <c r="B483" s="80">
        <v>300</v>
      </c>
      <c r="C483" s="68">
        <v>43676</v>
      </c>
      <c r="D483" s="79">
        <v>866153</v>
      </c>
      <c r="E483" s="23">
        <f t="shared" ref="E483:E505" si="18">C483+90+2</f>
        <v>43768</v>
      </c>
      <c r="F483" s="82" t="s">
        <v>1631</v>
      </c>
      <c r="G483" s="56"/>
    </row>
    <row r="484" spans="1:7" ht="66" x14ac:dyDescent="0.3">
      <c r="A484" s="69" t="s">
        <v>716</v>
      </c>
      <c r="B484" s="80">
        <v>7.5</v>
      </c>
      <c r="C484" s="68">
        <v>43676</v>
      </c>
      <c r="D484" s="79">
        <v>866162</v>
      </c>
      <c r="E484" s="23">
        <f t="shared" si="18"/>
        <v>43768</v>
      </c>
      <c r="F484" s="82" t="s">
        <v>1632</v>
      </c>
      <c r="G484" s="56"/>
    </row>
    <row r="485" spans="1:7" ht="66" x14ac:dyDescent="0.3">
      <c r="A485" s="69" t="s">
        <v>717</v>
      </c>
      <c r="B485" s="80">
        <v>7.5</v>
      </c>
      <c r="C485" s="68">
        <v>43678</v>
      </c>
      <c r="D485" s="79">
        <v>866312</v>
      </c>
      <c r="E485" s="23">
        <f t="shared" si="18"/>
        <v>43770</v>
      </c>
      <c r="F485" s="82" t="s">
        <v>1633</v>
      </c>
      <c r="G485" s="56"/>
    </row>
    <row r="486" spans="1:7" ht="66" x14ac:dyDescent="0.3">
      <c r="A486" s="69" t="s">
        <v>718</v>
      </c>
      <c r="B486" s="80">
        <v>7.5</v>
      </c>
      <c r="C486" s="68">
        <v>43678</v>
      </c>
      <c r="D486" s="79">
        <v>866315</v>
      </c>
      <c r="E486" s="23">
        <f t="shared" si="18"/>
        <v>43770</v>
      </c>
      <c r="F486" s="82" t="s">
        <v>1634</v>
      </c>
      <c r="G486" s="56"/>
    </row>
    <row r="487" spans="1:7" ht="66" x14ac:dyDescent="0.3">
      <c r="A487" s="69" t="s">
        <v>719</v>
      </c>
      <c r="B487" s="80">
        <v>150</v>
      </c>
      <c r="C487" s="68">
        <v>43678</v>
      </c>
      <c r="D487" s="79">
        <v>866327</v>
      </c>
      <c r="E487" s="23">
        <f t="shared" si="18"/>
        <v>43770</v>
      </c>
      <c r="F487" s="82" t="s">
        <v>1635</v>
      </c>
      <c r="G487" s="56"/>
    </row>
    <row r="488" spans="1:7" ht="66" x14ac:dyDescent="0.3">
      <c r="A488" s="69" t="s">
        <v>723</v>
      </c>
      <c r="B488" s="80">
        <v>7.5</v>
      </c>
      <c r="C488" s="68">
        <v>43676</v>
      </c>
      <c r="D488" s="79">
        <v>865305</v>
      </c>
      <c r="E488" s="23">
        <f t="shared" si="18"/>
        <v>43768</v>
      </c>
      <c r="F488" s="82" t="s">
        <v>1639</v>
      </c>
      <c r="G488" s="56"/>
    </row>
    <row r="489" spans="1:7" ht="66" x14ac:dyDescent="0.3">
      <c r="A489" s="69" t="s">
        <v>38</v>
      </c>
      <c r="B489" s="80">
        <v>7.5</v>
      </c>
      <c r="C489" s="68">
        <v>43676</v>
      </c>
      <c r="D489" s="79">
        <v>865315</v>
      </c>
      <c r="E489" s="23">
        <f t="shared" si="18"/>
        <v>43768</v>
      </c>
      <c r="F489" s="82" t="s">
        <v>1641</v>
      </c>
      <c r="G489" s="56"/>
    </row>
    <row r="490" spans="1:7" ht="66" x14ac:dyDescent="0.3">
      <c r="A490" s="69" t="s">
        <v>38</v>
      </c>
      <c r="B490" s="80">
        <v>7.5</v>
      </c>
      <c r="C490" s="68">
        <v>43676</v>
      </c>
      <c r="D490" s="79">
        <v>865324</v>
      </c>
      <c r="E490" s="23">
        <f t="shared" si="18"/>
        <v>43768</v>
      </c>
      <c r="F490" s="82" t="s">
        <v>1642</v>
      </c>
      <c r="G490" s="56"/>
    </row>
    <row r="491" spans="1:7" ht="66" x14ac:dyDescent="0.3">
      <c r="A491" s="69" t="s">
        <v>38</v>
      </c>
      <c r="B491" s="80">
        <v>7.5</v>
      </c>
      <c r="C491" s="68">
        <v>43676</v>
      </c>
      <c r="D491" s="79">
        <v>865342</v>
      </c>
      <c r="E491" s="23">
        <f t="shared" si="18"/>
        <v>43768</v>
      </c>
      <c r="F491" s="82" t="s">
        <v>1643</v>
      </c>
      <c r="G491" s="56"/>
    </row>
    <row r="492" spans="1:7" ht="66" x14ac:dyDescent="0.3">
      <c r="A492" s="69" t="s">
        <v>38</v>
      </c>
      <c r="B492" s="80">
        <v>7.5</v>
      </c>
      <c r="C492" s="68">
        <v>43676</v>
      </c>
      <c r="D492" s="79">
        <v>865349</v>
      </c>
      <c r="E492" s="23">
        <f t="shared" si="18"/>
        <v>43768</v>
      </c>
      <c r="F492" s="82" t="s">
        <v>1644</v>
      </c>
      <c r="G492" s="56"/>
    </row>
    <row r="493" spans="1:7" ht="66" x14ac:dyDescent="0.3">
      <c r="A493" s="69" t="s">
        <v>38</v>
      </c>
      <c r="B493" s="80">
        <v>7.5</v>
      </c>
      <c r="C493" s="68">
        <v>43676</v>
      </c>
      <c r="D493" s="79">
        <v>865350</v>
      </c>
      <c r="E493" s="23">
        <f t="shared" si="18"/>
        <v>43768</v>
      </c>
      <c r="F493" s="82" t="s">
        <v>1645</v>
      </c>
      <c r="G493" s="56"/>
    </row>
    <row r="494" spans="1:7" ht="66" x14ac:dyDescent="0.3">
      <c r="A494" s="69" t="s">
        <v>38</v>
      </c>
      <c r="B494" s="80">
        <v>7.5</v>
      </c>
      <c r="C494" s="68">
        <v>43676</v>
      </c>
      <c r="D494" s="79">
        <v>865357</v>
      </c>
      <c r="E494" s="23">
        <f t="shared" si="18"/>
        <v>43768</v>
      </c>
      <c r="F494" s="82" t="s">
        <v>1646</v>
      </c>
      <c r="G494" s="56"/>
    </row>
    <row r="495" spans="1:7" ht="66" x14ac:dyDescent="0.3">
      <c r="A495" s="69" t="s">
        <v>38</v>
      </c>
      <c r="B495" s="80">
        <v>7.5</v>
      </c>
      <c r="C495" s="68">
        <v>43676</v>
      </c>
      <c r="D495" s="79">
        <v>865364</v>
      </c>
      <c r="E495" s="23">
        <f t="shared" si="18"/>
        <v>43768</v>
      </c>
      <c r="F495" s="82" t="s">
        <v>1647</v>
      </c>
      <c r="G495" s="56"/>
    </row>
    <row r="496" spans="1:7" ht="66" x14ac:dyDescent="0.3">
      <c r="A496" s="69" t="s">
        <v>38</v>
      </c>
      <c r="B496" s="80">
        <v>7.5</v>
      </c>
      <c r="C496" s="68">
        <v>43676</v>
      </c>
      <c r="D496" s="79">
        <v>865379</v>
      </c>
      <c r="E496" s="23">
        <f t="shared" si="18"/>
        <v>43768</v>
      </c>
      <c r="F496" s="82" t="s">
        <v>1648</v>
      </c>
      <c r="G496" s="56"/>
    </row>
    <row r="497" spans="1:7" ht="66" x14ac:dyDescent="0.3">
      <c r="A497" s="69" t="s">
        <v>38</v>
      </c>
      <c r="B497" s="80">
        <v>7.5</v>
      </c>
      <c r="C497" s="68">
        <v>43676</v>
      </c>
      <c r="D497" s="79">
        <v>865384</v>
      </c>
      <c r="E497" s="23">
        <f t="shared" si="18"/>
        <v>43768</v>
      </c>
      <c r="F497" s="82" t="s">
        <v>1649</v>
      </c>
      <c r="G497" s="56"/>
    </row>
    <row r="498" spans="1:7" ht="66" x14ac:dyDescent="0.3">
      <c r="A498" s="69" t="s">
        <v>38</v>
      </c>
      <c r="B498" s="80">
        <v>7.5</v>
      </c>
      <c r="C498" s="68">
        <v>43676</v>
      </c>
      <c r="D498" s="79">
        <v>865391</v>
      </c>
      <c r="E498" s="23">
        <f t="shared" si="18"/>
        <v>43768</v>
      </c>
      <c r="F498" s="82" t="s">
        <v>1650</v>
      </c>
      <c r="G498" s="56"/>
    </row>
    <row r="499" spans="1:7" ht="66" x14ac:dyDescent="0.3">
      <c r="A499" s="69" t="s">
        <v>38</v>
      </c>
      <c r="B499" s="80">
        <v>7.5</v>
      </c>
      <c r="C499" s="68">
        <v>43676</v>
      </c>
      <c r="D499" s="79">
        <v>865422</v>
      </c>
      <c r="E499" s="23">
        <f t="shared" si="18"/>
        <v>43768</v>
      </c>
      <c r="F499" s="82" t="s">
        <v>1651</v>
      </c>
      <c r="G499" s="56"/>
    </row>
    <row r="500" spans="1:7" ht="66" x14ac:dyDescent="0.3">
      <c r="A500" s="69" t="s">
        <v>38</v>
      </c>
      <c r="B500" s="80">
        <v>7.5</v>
      </c>
      <c r="C500" s="68">
        <v>43676</v>
      </c>
      <c r="D500" s="79">
        <v>865433</v>
      </c>
      <c r="E500" s="23">
        <f t="shared" si="18"/>
        <v>43768</v>
      </c>
      <c r="F500" s="82" t="s">
        <v>1652</v>
      </c>
      <c r="G500" s="56"/>
    </row>
    <row r="501" spans="1:7" ht="66" x14ac:dyDescent="0.3">
      <c r="A501" s="69" t="s">
        <v>726</v>
      </c>
      <c r="B501" s="80">
        <v>375</v>
      </c>
      <c r="C501" s="68">
        <v>43676</v>
      </c>
      <c r="D501" s="79">
        <v>865440</v>
      </c>
      <c r="E501" s="23">
        <f t="shared" si="18"/>
        <v>43768</v>
      </c>
      <c r="F501" s="82" t="s">
        <v>1654</v>
      </c>
      <c r="G501" s="56"/>
    </row>
    <row r="502" spans="1:7" ht="66" x14ac:dyDescent="0.3">
      <c r="A502" s="69" t="s">
        <v>729</v>
      </c>
      <c r="B502" s="80">
        <v>375</v>
      </c>
      <c r="C502" s="68">
        <v>43676</v>
      </c>
      <c r="D502" s="79">
        <v>865469</v>
      </c>
      <c r="E502" s="23">
        <f t="shared" si="18"/>
        <v>43768</v>
      </c>
      <c r="F502" s="82" t="s">
        <v>1657</v>
      </c>
      <c r="G502" s="56"/>
    </row>
    <row r="503" spans="1:7" ht="66" x14ac:dyDescent="0.3">
      <c r="A503" s="69" t="s">
        <v>731</v>
      </c>
      <c r="B503" s="80">
        <v>375</v>
      </c>
      <c r="C503" s="68">
        <v>43676</v>
      </c>
      <c r="D503" s="79">
        <v>865479</v>
      </c>
      <c r="E503" s="23">
        <f t="shared" si="18"/>
        <v>43768</v>
      </c>
      <c r="F503" s="82" t="s">
        <v>1659</v>
      </c>
      <c r="G503" s="56"/>
    </row>
    <row r="504" spans="1:7" ht="66" x14ac:dyDescent="0.3">
      <c r="A504" s="69" t="s">
        <v>732</v>
      </c>
      <c r="B504" s="80">
        <v>750</v>
      </c>
      <c r="C504" s="68">
        <v>43676</v>
      </c>
      <c r="D504" s="79">
        <v>865486</v>
      </c>
      <c r="E504" s="23">
        <f t="shared" si="18"/>
        <v>43768</v>
      </c>
      <c r="F504" s="82" t="s">
        <v>1660</v>
      </c>
      <c r="G504" s="56"/>
    </row>
    <row r="505" spans="1:7" ht="66" x14ac:dyDescent="0.3">
      <c r="A505" s="69" t="s">
        <v>733</v>
      </c>
      <c r="B505" s="80">
        <v>375</v>
      </c>
      <c r="C505" s="68">
        <v>43676</v>
      </c>
      <c r="D505" s="79">
        <v>865509</v>
      </c>
      <c r="E505" s="23">
        <f t="shared" si="18"/>
        <v>43768</v>
      </c>
      <c r="F505" s="82" t="s">
        <v>1661</v>
      </c>
      <c r="G505" s="56"/>
    </row>
    <row r="506" spans="1:7" ht="66" x14ac:dyDescent="0.3">
      <c r="A506" s="69" t="s">
        <v>736</v>
      </c>
      <c r="B506" s="80">
        <v>375</v>
      </c>
      <c r="C506" s="68">
        <v>43676</v>
      </c>
      <c r="D506" s="79">
        <v>865536</v>
      </c>
      <c r="E506" s="23">
        <f t="shared" ref="E506:E539" si="19">C506+90+2</f>
        <v>43768</v>
      </c>
      <c r="F506" s="82" t="s">
        <v>1664</v>
      </c>
      <c r="G506" s="56"/>
    </row>
    <row r="507" spans="1:7" ht="66" x14ac:dyDescent="0.3">
      <c r="A507" s="69" t="s">
        <v>737</v>
      </c>
      <c r="B507" s="80">
        <v>375</v>
      </c>
      <c r="C507" s="68">
        <v>43676</v>
      </c>
      <c r="D507" s="79">
        <v>865540</v>
      </c>
      <c r="E507" s="23">
        <f t="shared" si="19"/>
        <v>43768</v>
      </c>
      <c r="F507" s="82" t="s">
        <v>1665</v>
      </c>
      <c r="G507" s="56"/>
    </row>
    <row r="508" spans="1:7" ht="66" x14ac:dyDescent="0.3">
      <c r="A508" s="69" t="s">
        <v>738</v>
      </c>
      <c r="B508" s="80">
        <v>375</v>
      </c>
      <c r="C508" s="68">
        <v>43676</v>
      </c>
      <c r="D508" s="79">
        <v>865543</v>
      </c>
      <c r="E508" s="23">
        <f t="shared" si="19"/>
        <v>43768</v>
      </c>
      <c r="F508" s="82" t="s">
        <v>1666</v>
      </c>
      <c r="G508" s="56"/>
    </row>
    <row r="509" spans="1:7" ht="66" x14ac:dyDescent="0.3">
      <c r="A509" s="69" t="s">
        <v>739</v>
      </c>
      <c r="B509" s="80">
        <v>375</v>
      </c>
      <c r="C509" s="68">
        <v>43676</v>
      </c>
      <c r="D509" s="79">
        <v>865547</v>
      </c>
      <c r="E509" s="23">
        <f t="shared" si="19"/>
        <v>43768</v>
      </c>
      <c r="F509" s="82" t="s">
        <v>1667</v>
      </c>
      <c r="G509" s="56"/>
    </row>
    <row r="510" spans="1:7" ht="66" x14ac:dyDescent="0.3">
      <c r="A510" s="69" t="s">
        <v>740</v>
      </c>
      <c r="B510" s="80">
        <v>2625</v>
      </c>
      <c r="C510" s="68">
        <v>43676</v>
      </c>
      <c r="D510" s="79">
        <v>865551</v>
      </c>
      <c r="E510" s="23">
        <f t="shared" si="19"/>
        <v>43768</v>
      </c>
      <c r="F510" s="82" t="s">
        <v>1668</v>
      </c>
      <c r="G510" s="56"/>
    </row>
    <row r="511" spans="1:7" ht="66" x14ac:dyDescent="0.3">
      <c r="A511" s="69" t="s">
        <v>742</v>
      </c>
      <c r="B511" s="80">
        <v>375</v>
      </c>
      <c r="C511" s="68">
        <v>43676</v>
      </c>
      <c r="D511" s="79">
        <v>865566</v>
      </c>
      <c r="E511" s="23">
        <f t="shared" si="19"/>
        <v>43768</v>
      </c>
      <c r="F511" s="82" t="s">
        <v>1670</v>
      </c>
      <c r="G511" s="56"/>
    </row>
    <row r="512" spans="1:7" ht="66" x14ac:dyDescent="0.3">
      <c r="A512" s="69" t="s">
        <v>743</v>
      </c>
      <c r="B512" s="80">
        <v>375</v>
      </c>
      <c r="C512" s="68">
        <v>43676</v>
      </c>
      <c r="D512" s="79">
        <v>865572</v>
      </c>
      <c r="E512" s="23">
        <f t="shared" si="19"/>
        <v>43768</v>
      </c>
      <c r="F512" s="82" t="s">
        <v>1671</v>
      </c>
      <c r="G512" s="56"/>
    </row>
    <row r="513" spans="1:7" ht="66" x14ac:dyDescent="0.3">
      <c r="A513" s="69" t="s">
        <v>745</v>
      </c>
      <c r="B513" s="80">
        <v>375</v>
      </c>
      <c r="C513" s="68">
        <v>43676</v>
      </c>
      <c r="D513" s="79">
        <v>865581</v>
      </c>
      <c r="E513" s="23">
        <f t="shared" si="19"/>
        <v>43768</v>
      </c>
      <c r="F513" s="82" t="s">
        <v>1673</v>
      </c>
      <c r="G513" s="56"/>
    </row>
    <row r="514" spans="1:7" ht="66" x14ac:dyDescent="0.3">
      <c r="A514" s="69" t="s">
        <v>747</v>
      </c>
      <c r="B514" s="80">
        <v>375</v>
      </c>
      <c r="C514" s="68">
        <v>43676</v>
      </c>
      <c r="D514" s="79">
        <v>865589</v>
      </c>
      <c r="E514" s="23">
        <f t="shared" si="19"/>
        <v>43768</v>
      </c>
      <c r="F514" s="82" t="s">
        <v>1675</v>
      </c>
      <c r="G514" s="56"/>
    </row>
    <row r="515" spans="1:7" ht="66" x14ac:dyDescent="0.3">
      <c r="A515" s="69" t="s">
        <v>748</v>
      </c>
      <c r="B515" s="80">
        <v>375</v>
      </c>
      <c r="C515" s="68">
        <v>43676</v>
      </c>
      <c r="D515" s="79">
        <v>865590</v>
      </c>
      <c r="E515" s="23">
        <f t="shared" si="19"/>
        <v>43768</v>
      </c>
      <c r="F515" s="82" t="s">
        <v>1676</v>
      </c>
      <c r="G515" s="56"/>
    </row>
    <row r="516" spans="1:7" ht="66" x14ac:dyDescent="0.3">
      <c r="A516" s="69" t="s">
        <v>751</v>
      </c>
      <c r="B516" s="80">
        <v>375</v>
      </c>
      <c r="C516" s="68">
        <v>43676</v>
      </c>
      <c r="D516" s="79">
        <v>865612</v>
      </c>
      <c r="E516" s="23">
        <f t="shared" si="19"/>
        <v>43768</v>
      </c>
      <c r="F516" s="82" t="s">
        <v>1679</v>
      </c>
      <c r="G516" s="56"/>
    </row>
    <row r="517" spans="1:7" ht="66" x14ac:dyDescent="0.3">
      <c r="A517" s="69" t="s">
        <v>753</v>
      </c>
      <c r="B517" s="80">
        <v>375</v>
      </c>
      <c r="C517" s="68">
        <v>43676</v>
      </c>
      <c r="D517" s="79">
        <v>865622</v>
      </c>
      <c r="E517" s="23">
        <f t="shared" si="19"/>
        <v>43768</v>
      </c>
      <c r="F517" s="82" t="s">
        <v>1681</v>
      </c>
      <c r="G517" s="56"/>
    </row>
    <row r="518" spans="1:7" ht="66" x14ac:dyDescent="0.3">
      <c r="A518" s="69" t="s">
        <v>756</v>
      </c>
      <c r="B518" s="80">
        <v>375</v>
      </c>
      <c r="C518" s="68">
        <v>43676</v>
      </c>
      <c r="D518" s="79">
        <v>865639</v>
      </c>
      <c r="E518" s="23">
        <f t="shared" si="19"/>
        <v>43768</v>
      </c>
      <c r="F518" s="82" t="s">
        <v>1684</v>
      </c>
      <c r="G518" s="56"/>
    </row>
    <row r="519" spans="1:7" ht="66" x14ac:dyDescent="0.3">
      <c r="A519" s="69" t="s">
        <v>563</v>
      </c>
      <c r="B519" s="80">
        <v>750</v>
      </c>
      <c r="C519" s="68">
        <v>43676</v>
      </c>
      <c r="D519" s="79">
        <v>865648</v>
      </c>
      <c r="E519" s="23">
        <f t="shared" si="19"/>
        <v>43768</v>
      </c>
      <c r="F519" s="82" t="s">
        <v>1686</v>
      </c>
      <c r="G519" s="56"/>
    </row>
    <row r="520" spans="1:7" ht="66" x14ac:dyDescent="0.3">
      <c r="A520" s="69" t="s">
        <v>760</v>
      </c>
      <c r="B520" s="80">
        <v>375</v>
      </c>
      <c r="C520" s="68">
        <v>43676</v>
      </c>
      <c r="D520" s="79">
        <v>865660</v>
      </c>
      <c r="E520" s="23">
        <f t="shared" si="19"/>
        <v>43768</v>
      </c>
      <c r="F520" s="82" t="s">
        <v>1689</v>
      </c>
      <c r="G520" s="56"/>
    </row>
    <row r="521" spans="1:7" ht="66" x14ac:dyDescent="0.3">
      <c r="A521" s="69" t="s">
        <v>761</v>
      </c>
      <c r="B521" s="80">
        <v>375</v>
      </c>
      <c r="C521" s="68">
        <v>43676</v>
      </c>
      <c r="D521" s="79">
        <v>865669</v>
      </c>
      <c r="E521" s="23">
        <f t="shared" si="19"/>
        <v>43768</v>
      </c>
      <c r="F521" s="82" t="s">
        <v>1690</v>
      </c>
      <c r="G521" s="56"/>
    </row>
    <row r="522" spans="1:7" ht="66" x14ac:dyDescent="0.3">
      <c r="A522" s="69" t="s">
        <v>762</v>
      </c>
      <c r="B522" s="80">
        <v>375</v>
      </c>
      <c r="C522" s="68">
        <v>43676</v>
      </c>
      <c r="D522" s="79">
        <v>865677</v>
      </c>
      <c r="E522" s="23">
        <f t="shared" si="19"/>
        <v>43768</v>
      </c>
      <c r="F522" s="82" t="s">
        <v>1691</v>
      </c>
      <c r="G522" s="56"/>
    </row>
    <row r="523" spans="1:7" ht="66" x14ac:dyDescent="0.3">
      <c r="A523" s="69" t="s">
        <v>768</v>
      </c>
      <c r="B523" s="80">
        <v>375</v>
      </c>
      <c r="C523" s="68">
        <v>43676</v>
      </c>
      <c r="D523" s="79">
        <v>865719</v>
      </c>
      <c r="E523" s="23">
        <f t="shared" si="19"/>
        <v>43768</v>
      </c>
      <c r="F523" s="82" t="s">
        <v>1697</v>
      </c>
      <c r="G523" s="56"/>
    </row>
    <row r="524" spans="1:7" ht="66" x14ac:dyDescent="0.3">
      <c r="A524" s="69" t="s">
        <v>771</v>
      </c>
      <c r="B524" s="80">
        <v>375</v>
      </c>
      <c r="C524" s="68">
        <v>43676</v>
      </c>
      <c r="D524" s="79">
        <v>865728</v>
      </c>
      <c r="E524" s="23">
        <f t="shared" si="19"/>
        <v>43768</v>
      </c>
      <c r="F524" s="82" t="s">
        <v>1700</v>
      </c>
      <c r="G524" s="56"/>
    </row>
    <row r="525" spans="1:7" ht="66" x14ac:dyDescent="0.3">
      <c r="A525" s="69" t="s">
        <v>775</v>
      </c>
      <c r="B525" s="80">
        <v>375</v>
      </c>
      <c r="C525" s="68">
        <v>43676</v>
      </c>
      <c r="D525" s="79">
        <v>865760</v>
      </c>
      <c r="E525" s="23">
        <f t="shared" si="19"/>
        <v>43768</v>
      </c>
      <c r="F525" s="82" t="s">
        <v>1704</v>
      </c>
      <c r="G525" s="56"/>
    </row>
    <row r="526" spans="1:7" ht="66" x14ac:dyDescent="0.3">
      <c r="A526" s="69" t="s">
        <v>776</v>
      </c>
      <c r="B526" s="80">
        <v>375</v>
      </c>
      <c r="C526" s="68">
        <v>43676</v>
      </c>
      <c r="D526" s="79">
        <v>865779</v>
      </c>
      <c r="E526" s="23">
        <f t="shared" si="19"/>
        <v>43768</v>
      </c>
      <c r="F526" s="82" t="s">
        <v>1705</v>
      </c>
      <c r="G526" s="56"/>
    </row>
    <row r="527" spans="1:7" ht="66" x14ac:dyDescent="0.3">
      <c r="A527" s="69" t="s">
        <v>777</v>
      </c>
      <c r="B527" s="80">
        <v>375</v>
      </c>
      <c r="C527" s="68">
        <v>43676</v>
      </c>
      <c r="D527" s="79">
        <v>865782</v>
      </c>
      <c r="E527" s="23">
        <f t="shared" si="19"/>
        <v>43768</v>
      </c>
      <c r="F527" s="82" t="s">
        <v>1706</v>
      </c>
      <c r="G527" s="56"/>
    </row>
    <row r="528" spans="1:7" ht="66" x14ac:dyDescent="0.3">
      <c r="A528" s="69" t="s">
        <v>778</v>
      </c>
      <c r="B528" s="80">
        <v>375</v>
      </c>
      <c r="C528" s="68">
        <v>43676</v>
      </c>
      <c r="D528" s="79">
        <v>865784</v>
      </c>
      <c r="E528" s="23">
        <f t="shared" si="19"/>
        <v>43768</v>
      </c>
      <c r="F528" s="82" t="s">
        <v>1707</v>
      </c>
      <c r="G528" s="56"/>
    </row>
    <row r="529" spans="1:7" ht="66" x14ac:dyDescent="0.3">
      <c r="A529" s="69" t="s">
        <v>779</v>
      </c>
      <c r="B529" s="80">
        <v>375</v>
      </c>
      <c r="C529" s="68">
        <v>43676</v>
      </c>
      <c r="D529" s="79">
        <v>865788</v>
      </c>
      <c r="E529" s="23">
        <f t="shared" si="19"/>
        <v>43768</v>
      </c>
      <c r="F529" s="82" t="s">
        <v>1708</v>
      </c>
      <c r="G529" s="56"/>
    </row>
    <row r="530" spans="1:7" ht="66" x14ac:dyDescent="0.3">
      <c r="A530" s="69" t="s">
        <v>780</v>
      </c>
      <c r="B530" s="80">
        <v>375</v>
      </c>
      <c r="C530" s="68">
        <v>43676</v>
      </c>
      <c r="D530" s="79">
        <v>865789</v>
      </c>
      <c r="E530" s="23">
        <f t="shared" si="19"/>
        <v>43768</v>
      </c>
      <c r="F530" s="82" t="s">
        <v>1709</v>
      </c>
      <c r="G530" s="56"/>
    </row>
    <row r="531" spans="1:7" ht="66" x14ac:dyDescent="0.3">
      <c r="A531" s="69" t="s">
        <v>781</v>
      </c>
      <c r="B531" s="80">
        <v>375</v>
      </c>
      <c r="C531" s="68">
        <v>43676</v>
      </c>
      <c r="D531" s="79">
        <v>865794</v>
      </c>
      <c r="E531" s="23">
        <f t="shared" si="19"/>
        <v>43768</v>
      </c>
      <c r="F531" s="82" t="s">
        <v>1710</v>
      </c>
      <c r="G531" s="56"/>
    </row>
    <row r="532" spans="1:7" ht="66" x14ac:dyDescent="0.3">
      <c r="A532" s="69" t="s">
        <v>782</v>
      </c>
      <c r="B532" s="80">
        <v>375</v>
      </c>
      <c r="C532" s="68">
        <v>43676</v>
      </c>
      <c r="D532" s="79">
        <v>865801</v>
      </c>
      <c r="E532" s="23">
        <f t="shared" si="19"/>
        <v>43768</v>
      </c>
      <c r="F532" s="82" t="s">
        <v>1711</v>
      </c>
      <c r="G532" s="56"/>
    </row>
    <row r="533" spans="1:7" ht="66" x14ac:dyDescent="0.3">
      <c r="A533" s="69" t="s">
        <v>784</v>
      </c>
      <c r="B533" s="80">
        <v>375</v>
      </c>
      <c r="C533" s="68">
        <v>43676</v>
      </c>
      <c r="D533" s="79">
        <v>865809</v>
      </c>
      <c r="E533" s="23">
        <f t="shared" si="19"/>
        <v>43768</v>
      </c>
      <c r="F533" s="82" t="s">
        <v>1713</v>
      </c>
      <c r="G533" s="56"/>
    </row>
    <row r="534" spans="1:7" ht="66" x14ac:dyDescent="0.3">
      <c r="A534" s="69" t="s">
        <v>787</v>
      </c>
      <c r="B534" s="80">
        <v>375</v>
      </c>
      <c r="C534" s="68">
        <v>43676</v>
      </c>
      <c r="D534" s="79">
        <v>865822</v>
      </c>
      <c r="E534" s="23">
        <f t="shared" si="19"/>
        <v>43768</v>
      </c>
      <c r="F534" s="82" t="s">
        <v>1716</v>
      </c>
      <c r="G534" s="56"/>
    </row>
    <row r="535" spans="1:7" ht="66" x14ac:dyDescent="0.3">
      <c r="A535" s="69" t="s">
        <v>789</v>
      </c>
      <c r="B535" s="80">
        <v>1125</v>
      </c>
      <c r="C535" s="68">
        <v>43676</v>
      </c>
      <c r="D535" s="79">
        <v>865839</v>
      </c>
      <c r="E535" s="23">
        <f t="shared" si="19"/>
        <v>43768</v>
      </c>
      <c r="F535" s="82" t="s">
        <v>1718</v>
      </c>
      <c r="G535" s="56"/>
    </row>
    <row r="536" spans="1:7" ht="66" x14ac:dyDescent="0.3">
      <c r="A536" s="69" t="s">
        <v>790</v>
      </c>
      <c r="B536" s="80">
        <v>375</v>
      </c>
      <c r="C536" s="68">
        <v>43676</v>
      </c>
      <c r="D536" s="79">
        <v>865841</v>
      </c>
      <c r="E536" s="23">
        <f t="shared" si="19"/>
        <v>43768</v>
      </c>
      <c r="F536" s="82" t="s">
        <v>1719</v>
      </c>
      <c r="G536" s="56"/>
    </row>
    <row r="537" spans="1:7" ht="66" x14ac:dyDescent="0.3">
      <c r="A537" s="69" t="s">
        <v>791</v>
      </c>
      <c r="B537" s="80">
        <v>375</v>
      </c>
      <c r="C537" s="68">
        <v>43676</v>
      </c>
      <c r="D537" s="79">
        <v>865843</v>
      </c>
      <c r="E537" s="23">
        <f t="shared" si="19"/>
        <v>43768</v>
      </c>
      <c r="F537" s="82" t="s">
        <v>1720</v>
      </c>
      <c r="G537" s="56"/>
    </row>
    <row r="538" spans="1:7" ht="66" x14ac:dyDescent="0.3">
      <c r="A538" s="69" t="s">
        <v>795</v>
      </c>
      <c r="B538" s="80">
        <v>375</v>
      </c>
      <c r="C538" s="68">
        <v>43676</v>
      </c>
      <c r="D538" s="79">
        <v>865921</v>
      </c>
      <c r="E538" s="23">
        <f t="shared" si="19"/>
        <v>43768</v>
      </c>
      <c r="F538" s="82" t="s">
        <v>1724</v>
      </c>
      <c r="G538" s="56"/>
    </row>
    <row r="539" spans="1:7" ht="66" x14ac:dyDescent="0.3">
      <c r="A539" s="69" t="s">
        <v>796</v>
      </c>
      <c r="B539" s="80">
        <v>375</v>
      </c>
      <c r="C539" s="68">
        <v>43676</v>
      </c>
      <c r="D539" s="79">
        <v>865936</v>
      </c>
      <c r="E539" s="23">
        <f t="shared" si="19"/>
        <v>43768</v>
      </c>
      <c r="F539" s="82" t="s">
        <v>1725</v>
      </c>
      <c r="G539" s="56"/>
    </row>
    <row r="540" spans="1:7" ht="66" x14ac:dyDescent="0.3">
      <c r="A540" s="69" t="s">
        <v>798</v>
      </c>
      <c r="B540" s="80">
        <v>375</v>
      </c>
      <c r="C540" s="68">
        <v>43676</v>
      </c>
      <c r="D540" s="79">
        <v>865946</v>
      </c>
      <c r="E540" s="23">
        <f t="shared" ref="E540:E559" si="20">C540+90+2</f>
        <v>43768</v>
      </c>
      <c r="F540" s="82" t="s">
        <v>1727</v>
      </c>
      <c r="G540" s="56"/>
    </row>
    <row r="541" spans="1:7" ht="66" x14ac:dyDescent="0.3">
      <c r="A541" s="69" t="s">
        <v>799</v>
      </c>
      <c r="B541" s="80">
        <v>375</v>
      </c>
      <c r="C541" s="68">
        <v>43676</v>
      </c>
      <c r="D541" s="79">
        <v>865948</v>
      </c>
      <c r="E541" s="23">
        <f t="shared" si="20"/>
        <v>43768</v>
      </c>
      <c r="F541" s="82" t="s">
        <v>1728</v>
      </c>
      <c r="G541" s="56"/>
    </row>
    <row r="542" spans="1:7" ht="66" x14ac:dyDescent="0.3">
      <c r="A542" s="69" t="s">
        <v>389</v>
      </c>
      <c r="B542" s="80">
        <v>7.5</v>
      </c>
      <c r="C542" s="68">
        <v>43676</v>
      </c>
      <c r="D542" s="79">
        <v>865964</v>
      </c>
      <c r="E542" s="23">
        <f t="shared" si="20"/>
        <v>43768</v>
      </c>
      <c r="F542" s="82" t="s">
        <v>1729</v>
      </c>
      <c r="G542" s="56"/>
    </row>
    <row r="543" spans="1:7" ht="66" x14ac:dyDescent="0.3">
      <c r="A543" s="69" t="s">
        <v>800</v>
      </c>
      <c r="B543" s="80">
        <v>108</v>
      </c>
      <c r="C543" s="68">
        <v>43676</v>
      </c>
      <c r="D543" s="79">
        <v>865988</v>
      </c>
      <c r="E543" s="23">
        <f t="shared" si="20"/>
        <v>43768</v>
      </c>
      <c r="F543" s="82" t="s">
        <v>1730</v>
      </c>
      <c r="G543" s="56"/>
    </row>
    <row r="544" spans="1:7" ht="66" x14ac:dyDescent="0.3">
      <c r="A544" s="69" t="s">
        <v>801</v>
      </c>
      <c r="B544" s="80">
        <v>1.5</v>
      </c>
      <c r="C544" s="68">
        <v>43676</v>
      </c>
      <c r="D544" s="79">
        <v>865993</v>
      </c>
      <c r="E544" s="23">
        <f t="shared" si="20"/>
        <v>43768</v>
      </c>
      <c r="F544" s="82" t="s">
        <v>1731</v>
      </c>
      <c r="G544" s="56"/>
    </row>
    <row r="545" spans="1:7" ht="66" x14ac:dyDescent="0.3">
      <c r="A545" s="69" t="s">
        <v>804</v>
      </c>
      <c r="B545" s="80">
        <v>75</v>
      </c>
      <c r="C545" s="68">
        <v>43676</v>
      </c>
      <c r="D545" s="79">
        <v>866008</v>
      </c>
      <c r="E545" s="23">
        <f t="shared" si="20"/>
        <v>43768</v>
      </c>
      <c r="F545" s="82" t="s">
        <v>1734</v>
      </c>
      <c r="G545" s="56"/>
    </row>
    <row r="546" spans="1:7" ht="66" x14ac:dyDescent="0.3">
      <c r="A546" s="69" t="s">
        <v>805</v>
      </c>
      <c r="B546" s="80">
        <v>375</v>
      </c>
      <c r="C546" s="68">
        <v>43676</v>
      </c>
      <c r="D546" s="79">
        <v>866015</v>
      </c>
      <c r="E546" s="23">
        <f t="shared" si="20"/>
        <v>43768</v>
      </c>
      <c r="F546" s="82" t="s">
        <v>1735</v>
      </c>
      <c r="G546" s="56"/>
    </row>
    <row r="547" spans="1:7" ht="66" x14ac:dyDescent="0.3">
      <c r="A547" s="69" t="s">
        <v>806</v>
      </c>
      <c r="B547" s="80">
        <v>375</v>
      </c>
      <c r="C547" s="68">
        <v>43676</v>
      </c>
      <c r="D547" s="79">
        <v>866020</v>
      </c>
      <c r="E547" s="23">
        <f t="shared" si="20"/>
        <v>43768</v>
      </c>
      <c r="F547" s="82" t="s">
        <v>1736</v>
      </c>
      <c r="G547" s="56"/>
    </row>
    <row r="548" spans="1:7" ht="66" x14ac:dyDescent="0.3">
      <c r="A548" s="69" t="s">
        <v>808</v>
      </c>
      <c r="B548" s="80">
        <v>750</v>
      </c>
      <c r="C548" s="68">
        <v>43676</v>
      </c>
      <c r="D548" s="79">
        <v>866031</v>
      </c>
      <c r="E548" s="23">
        <f t="shared" si="20"/>
        <v>43768</v>
      </c>
      <c r="F548" s="82" t="s">
        <v>1738</v>
      </c>
      <c r="G548" s="56"/>
    </row>
    <row r="549" spans="1:7" ht="66" x14ac:dyDescent="0.3">
      <c r="A549" s="69" t="s">
        <v>810</v>
      </c>
      <c r="B549" s="80">
        <v>375</v>
      </c>
      <c r="C549" s="68">
        <v>43676</v>
      </c>
      <c r="D549" s="79">
        <v>866054</v>
      </c>
      <c r="E549" s="23">
        <f t="shared" si="20"/>
        <v>43768</v>
      </c>
      <c r="F549" s="82" t="s">
        <v>1740</v>
      </c>
      <c r="G549" s="56"/>
    </row>
    <row r="550" spans="1:7" ht="66" x14ac:dyDescent="0.3">
      <c r="A550" s="69" t="s">
        <v>812</v>
      </c>
      <c r="B550" s="80">
        <v>7.5</v>
      </c>
      <c r="C550" s="68">
        <v>43676</v>
      </c>
      <c r="D550" s="79">
        <v>866060</v>
      </c>
      <c r="E550" s="23">
        <f t="shared" si="20"/>
        <v>43768</v>
      </c>
      <c r="F550" s="82" t="s">
        <v>1742</v>
      </c>
      <c r="G550" s="56"/>
    </row>
    <row r="551" spans="1:7" ht="66" x14ac:dyDescent="0.3">
      <c r="A551" s="69" t="s">
        <v>813</v>
      </c>
      <c r="B551" s="80">
        <v>375</v>
      </c>
      <c r="C551" s="68">
        <v>43676</v>
      </c>
      <c r="D551" s="79">
        <v>866077</v>
      </c>
      <c r="E551" s="23">
        <f t="shared" si="20"/>
        <v>43768</v>
      </c>
      <c r="F551" s="82" t="s">
        <v>1743</v>
      </c>
      <c r="G551" s="56"/>
    </row>
    <row r="552" spans="1:7" ht="66" x14ac:dyDescent="0.3">
      <c r="A552" s="69" t="s">
        <v>816</v>
      </c>
      <c r="B552" s="80">
        <v>37.5</v>
      </c>
      <c r="C552" s="68">
        <v>43676</v>
      </c>
      <c r="D552" s="79">
        <v>866108</v>
      </c>
      <c r="E552" s="23">
        <f t="shared" si="20"/>
        <v>43768</v>
      </c>
      <c r="F552" s="82" t="s">
        <v>1746</v>
      </c>
      <c r="G552" s="56"/>
    </row>
    <row r="553" spans="1:7" ht="66" x14ac:dyDescent="0.3">
      <c r="A553" s="69" t="s">
        <v>820</v>
      </c>
      <c r="B553" s="80">
        <v>937.5</v>
      </c>
      <c r="C553" s="68">
        <v>43676</v>
      </c>
      <c r="D553" s="79">
        <v>866157</v>
      </c>
      <c r="E553" s="23">
        <f t="shared" si="20"/>
        <v>43768</v>
      </c>
      <c r="F553" s="82" t="s">
        <v>1750</v>
      </c>
      <c r="G553" s="56"/>
    </row>
    <row r="554" spans="1:7" ht="66" x14ac:dyDescent="0.3">
      <c r="A554" s="69" t="s">
        <v>129</v>
      </c>
      <c r="B554" s="80">
        <v>1.5</v>
      </c>
      <c r="C554" s="68">
        <v>43678</v>
      </c>
      <c r="D554" s="79">
        <v>866310</v>
      </c>
      <c r="E554" s="23">
        <f t="shared" si="20"/>
        <v>43770</v>
      </c>
      <c r="F554" s="82" t="s">
        <v>1753</v>
      </c>
      <c r="G554" s="56"/>
    </row>
    <row r="555" spans="1:7" ht="66" x14ac:dyDescent="0.3">
      <c r="A555" s="69" t="s">
        <v>823</v>
      </c>
      <c r="B555" s="80">
        <v>90</v>
      </c>
      <c r="C555" s="68">
        <v>43678</v>
      </c>
      <c r="D555" s="79">
        <v>866316</v>
      </c>
      <c r="E555" s="23">
        <f t="shared" si="20"/>
        <v>43770</v>
      </c>
      <c r="F555" s="82" t="s">
        <v>1754</v>
      </c>
      <c r="G555" s="56"/>
    </row>
    <row r="556" spans="1:7" ht="66" x14ac:dyDescent="0.3">
      <c r="A556" s="69" t="s">
        <v>825</v>
      </c>
      <c r="B556" s="80">
        <v>15</v>
      </c>
      <c r="C556" s="68">
        <v>43678</v>
      </c>
      <c r="D556" s="79">
        <v>866350</v>
      </c>
      <c r="E556" s="23">
        <f t="shared" si="20"/>
        <v>43770</v>
      </c>
      <c r="F556" s="82" t="s">
        <v>1756</v>
      </c>
      <c r="G556" s="56"/>
    </row>
    <row r="557" spans="1:7" ht="66" x14ac:dyDescent="0.3">
      <c r="A557" s="69" t="s">
        <v>826</v>
      </c>
      <c r="B557" s="80">
        <v>9</v>
      </c>
      <c r="C557" s="68">
        <v>43678</v>
      </c>
      <c r="D557" s="79">
        <v>866352</v>
      </c>
      <c r="E557" s="23">
        <f t="shared" si="20"/>
        <v>43770</v>
      </c>
      <c r="F557" s="82" t="s">
        <v>1757</v>
      </c>
      <c r="G557" s="56"/>
    </row>
    <row r="558" spans="1:7" ht="66" x14ac:dyDescent="0.3">
      <c r="A558" s="69" t="s">
        <v>827</v>
      </c>
      <c r="B558" s="80">
        <v>187.5</v>
      </c>
      <c r="C558" s="68">
        <v>43678</v>
      </c>
      <c r="D558" s="79">
        <v>866362</v>
      </c>
      <c r="E558" s="23">
        <f t="shared" si="20"/>
        <v>43770</v>
      </c>
      <c r="F558" s="82" t="s">
        <v>1758</v>
      </c>
      <c r="G558" s="56"/>
    </row>
    <row r="559" spans="1:7" ht="66" x14ac:dyDescent="0.3">
      <c r="A559" s="69" t="s">
        <v>828</v>
      </c>
      <c r="B559" s="80">
        <v>3</v>
      </c>
      <c r="C559" s="68">
        <v>43678</v>
      </c>
      <c r="D559" s="79">
        <v>866363</v>
      </c>
      <c r="E559" s="23">
        <f t="shared" si="20"/>
        <v>43770</v>
      </c>
      <c r="F559" s="82" t="s">
        <v>1759</v>
      </c>
      <c r="G559" s="56"/>
    </row>
  </sheetData>
  <hyperlinks>
    <hyperlink ref="G1" location="RECONCILIATION!A1" display="Back to Recon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 activeCell="G1" sqref="G1"/>
    </sheetView>
  </sheetViews>
  <sheetFormatPr defaultColWidth="9.140625" defaultRowHeight="16.5" x14ac:dyDescent="0.3"/>
  <cols>
    <col min="1" max="1" width="28.5703125" style="55" customWidth="1"/>
    <col min="2" max="2" width="13.28515625" style="55" bestFit="1" customWidth="1"/>
    <col min="3" max="3" width="12.7109375" style="56" bestFit="1" customWidth="1"/>
    <col min="4" max="4" width="7.85546875" style="55" bestFit="1" customWidth="1"/>
    <col min="5" max="5" width="15" style="56" bestFit="1" customWidth="1"/>
    <col min="6" max="6" width="43.5703125" style="57" customWidth="1"/>
    <col min="7" max="7" width="12.5703125" style="55" bestFit="1" customWidth="1"/>
    <col min="8" max="16384" width="9.140625" style="55"/>
  </cols>
  <sheetData>
    <row r="1" spans="1:7" x14ac:dyDescent="0.3">
      <c r="A1" s="37" t="s">
        <v>4</v>
      </c>
      <c r="B1" s="20" t="s">
        <v>5</v>
      </c>
      <c r="C1" s="38" t="s">
        <v>6</v>
      </c>
      <c r="D1" s="37" t="s">
        <v>7</v>
      </c>
      <c r="E1" s="39" t="s">
        <v>22</v>
      </c>
      <c r="F1" s="40" t="s">
        <v>1</v>
      </c>
      <c r="G1" s="2" t="s">
        <v>2</v>
      </c>
    </row>
  </sheetData>
  <hyperlinks>
    <hyperlink ref="G1" location="RECONCILIATION!A1" display="Back to Recon"/>
  </hyperlink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B94AF13067B4793BF3E2DC9D62C55" ma:contentTypeVersion="4" ma:contentTypeDescription="Create a new document." ma:contentTypeScope="" ma:versionID="26f9e1804fd364d9255b72b03e381e72">
  <xsd:schema xmlns:xsd="http://www.w3.org/2001/XMLSchema" xmlns:p="http://schemas.microsoft.com/office/2006/metadata/properties" targetNamespace="http://schemas.microsoft.com/office/2006/metadata/properties" ma:root="true" ma:fieldsID="415de42c02a711cb509e3be8f0c079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1681858-494B-4F58-90E4-0B7949D93D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83FFBBF-8884-4CB6-AF92-63DC05614B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1C465A-1529-47EB-93A8-9B50EB57CB3A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RECONCILIATION</vt:lpstr>
      <vt:lpstr>YES DRAFT PAID</vt:lpstr>
      <vt:lpstr>YES DRAFT UNPAID</vt:lpstr>
      <vt:lpstr>YES DRAFT UNPAID CANCEL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Puneet Attrey (OSD)</dc:creator>
  <cp:lastModifiedBy>yogender</cp:lastModifiedBy>
  <dcterms:created xsi:type="dcterms:W3CDTF">2017-10-21T07:09:00Z</dcterms:created>
  <dcterms:modified xsi:type="dcterms:W3CDTF">2020-01-04T10:53:20Z</dcterms:modified>
</cp:coreProperties>
</file>